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rolab1\Desktop\2019_2020 planning\Chiwimbo Mineral N extraction\"/>
    </mc:Choice>
  </mc:AlternateContent>
  <bookViews>
    <workbookView xWindow="0" yWindow="0" windowWidth="20490" windowHeight="7620"/>
  </bookViews>
  <sheets>
    <sheet name="Soil samples" sheetId="1" r:id="rId1"/>
    <sheet name="labeling key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I109" i="1" l="1"/>
  <c r="F109" i="1"/>
  <c r="H109" i="1" s="1"/>
  <c r="J109" i="1" s="1"/>
  <c r="K109" i="1" s="1"/>
  <c r="J108" i="1"/>
  <c r="K108" i="1" s="1"/>
  <c r="I108" i="1"/>
  <c r="F108" i="1"/>
  <c r="H108" i="1" s="1"/>
  <c r="I107" i="1"/>
  <c r="J107" i="1" s="1"/>
  <c r="K107" i="1" s="1"/>
  <c r="F107" i="1"/>
  <c r="H107" i="1" s="1"/>
  <c r="I106" i="1"/>
  <c r="F106" i="1"/>
  <c r="H106" i="1" s="1"/>
  <c r="J106" i="1" s="1"/>
  <c r="K106" i="1" s="1"/>
  <c r="I105" i="1"/>
  <c r="F105" i="1"/>
  <c r="H105" i="1" s="1"/>
  <c r="J105" i="1" s="1"/>
  <c r="K105" i="1" s="1"/>
  <c r="I104" i="1"/>
  <c r="F104" i="1"/>
  <c r="H104" i="1" s="1"/>
  <c r="I103" i="1"/>
  <c r="F103" i="1"/>
  <c r="H103" i="1" s="1"/>
  <c r="J103" i="1" s="1"/>
  <c r="K103" i="1" s="1"/>
  <c r="I102" i="1"/>
  <c r="F102" i="1"/>
  <c r="H102" i="1" s="1"/>
  <c r="J102" i="1" s="1"/>
  <c r="K102" i="1" s="1"/>
  <c r="I101" i="1"/>
  <c r="F101" i="1"/>
  <c r="H101" i="1" s="1"/>
  <c r="J100" i="1"/>
  <c r="K100" i="1" s="1"/>
  <c r="I100" i="1"/>
  <c r="F100" i="1"/>
  <c r="H100" i="1" s="1"/>
  <c r="I99" i="1"/>
  <c r="F99" i="1"/>
  <c r="H99" i="1" s="1"/>
  <c r="J99" i="1" s="1"/>
  <c r="K99" i="1" s="1"/>
  <c r="I98" i="1"/>
  <c r="F98" i="1"/>
  <c r="H98" i="1" s="1"/>
  <c r="J98" i="1" s="1"/>
  <c r="K98" i="1" s="1"/>
  <c r="I97" i="1"/>
  <c r="F97" i="1"/>
  <c r="H97" i="1" s="1"/>
  <c r="J97" i="1" s="1"/>
  <c r="K97" i="1" s="1"/>
  <c r="I96" i="1"/>
  <c r="F96" i="1"/>
  <c r="H96" i="1" s="1"/>
  <c r="J96" i="1" s="1"/>
  <c r="K96" i="1" s="1"/>
  <c r="I95" i="1"/>
  <c r="F95" i="1"/>
  <c r="H95" i="1" s="1"/>
  <c r="J95" i="1" s="1"/>
  <c r="K95" i="1" s="1"/>
  <c r="I94" i="1"/>
  <c r="F94" i="1"/>
  <c r="H94" i="1" s="1"/>
  <c r="J94" i="1" s="1"/>
  <c r="K94" i="1" s="1"/>
  <c r="I93" i="1"/>
  <c r="F93" i="1"/>
  <c r="H93" i="1" s="1"/>
  <c r="J93" i="1" s="1"/>
  <c r="K93" i="1" s="1"/>
  <c r="I92" i="1"/>
  <c r="F92" i="1"/>
  <c r="H92" i="1" s="1"/>
  <c r="I91" i="1"/>
  <c r="F91" i="1"/>
  <c r="H91" i="1" s="1"/>
  <c r="J91" i="1" s="1"/>
  <c r="K91" i="1" s="1"/>
  <c r="I90" i="1"/>
  <c r="F90" i="1"/>
  <c r="H90" i="1" s="1"/>
  <c r="J90" i="1" s="1"/>
  <c r="K90" i="1" s="1"/>
  <c r="I89" i="1"/>
  <c r="F89" i="1"/>
  <c r="H89" i="1" s="1"/>
  <c r="J89" i="1" s="1"/>
  <c r="K89" i="1" s="1"/>
  <c r="I88" i="1"/>
  <c r="F88" i="1"/>
  <c r="H88" i="1" s="1"/>
  <c r="I87" i="1"/>
  <c r="F87" i="1"/>
  <c r="H87" i="1" s="1"/>
  <c r="J87" i="1" s="1"/>
  <c r="K87" i="1" s="1"/>
  <c r="I86" i="1"/>
  <c r="F86" i="1"/>
  <c r="H86" i="1" s="1"/>
  <c r="J86" i="1" s="1"/>
  <c r="K86" i="1" s="1"/>
  <c r="I85" i="1"/>
  <c r="F85" i="1"/>
  <c r="H85" i="1" s="1"/>
  <c r="J84" i="1"/>
  <c r="K84" i="1" s="1"/>
  <c r="I84" i="1"/>
  <c r="F84" i="1"/>
  <c r="H84" i="1" s="1"/>
  <c r="I83" i="1"/>
  <c r="F83" i="1"/>
  <c r="H83" i="1" s="1"/>
  <c r="J83" i="1" s="1"/>
  <c r="K83" i="1" s="1"/>
  <c r="I82" i="1"/>
  <c r="F82" i="1"/>
  <c r="H82" i="1" s="1"/>
  <c r="J82" i="1" s="1"/>
  <c r="K82" i="1" s="1"/>
  <c r="I81" i="1"/>
  <c r="F81" i="1"/>
  <c r="H81" i="1" s="1"/>
  <c r="J81" i="1" s="1"/>
  <c r="K81" i="1" s="1"/>
  <c r="I80" i="1"/>
  <c r="F80" i="1"/>
  <c r="H80" i="1" s="1"/>
  <c r="J80" i="1" s="1"/>
  <c r="K80" i="1" s="1"/>
  <c r="I79" i="1"/>
  <c r="F79" i="1"/>
  <c r="H79" i="1" s="1"/>
  <c r="J79" i="1" s="1"/>
  <c r="K79" i="1" s="1"/>
  <c r="I78" i="1"/>
  <c r="F78" i="1"/>
  <c r="H78" i="1" s="1"/>
  <c r="J78" i="1" s="1"/>
  <c r="K78" i="1" s="1"/>
  <c r="I77" i="1"/>
  <c r="F77" i="1"/>
  <c r="H77" i="1" s="1"/>
  <c r="J77" i="1" s="1"/>
  <c r="K77" i="1" s="1"/>
  <c r="I76" i="1"/>
  <c r="F76" i="1"/>
  <c r="H76" i="1" s="1"/>
  <c r="I75" i="1"/>
  <c r="F75" i="1"/>
  <c r="H75" i="1" s="1"/>
  <c r="J75" i="1" s="1"/>
  <c r="K75" i="1" s="1"/>
  <c r="I74" i="1"/>
  <c r="F74" i="1"/>
  <c r="H74" i="1" s="1"/>
  <c r="J74" i="1" s="1"/>
  <c r="K74" i="1" s="1"/>
  <c r="I73" i="1"/>
  <c r="F73" i="1"/>
  <c r="H73" i="1" s="1"/>
  <c r="J73" i="1" s="1"/>
  <c r="K73" i="1" s="1"/>
  <c r="I72" i="1"/>
  <c r="F72" i="1"/>
  <c r="H72" i="1" s="1"/>
  <c r="I71" i="1"/>
  <c r="F71" i="1"/>
  <c r="H71" i="1" s="1"/>
  <c r="J71" i="1" s="1"/>
  <c r="K71" i="1" s="1"/>
  <c r="I70" i="1"/>
  <c r="F70" i="1"/>
  <c r="H70" i="1" s="1"/>
  <c r="J70" i="1" s="1"/>
  <c r="K70" i="1" s="1"/>
  <c r="I69" i="1"/>
  <c r="F69" i="1"/>
  <c r="H69" i="1" s="1"/>
  <c r="J68" i="1"/>
  <c r="K68" i="1" s="1"/>
  <c r="I68" i="1"/>
  <c r="F68" i="1"/>
  <c r="H68" i="1" s="1"/>
  <c r="I67" i="1"/>
  <c r="F67" i="1"/>
  <c r="H67" i="1" s="1"/>
  <c r="J67" i="1" s="1"/>
  <c r="K67" i="1" s="1"/>
  <c r="I66" i="1"/>
  <c r="F66" i="1"/>
  <c r="H66" i="1" s="1"/>
  <c r="J66" i="1" s="1"/>
  <c r="K66" i="1" s="1"/>
  <c r="I65" i="1"/>
  <c r="F65" i="1"/>
  <c r="H65" i="1" s="1"/>
  <c r="J65" i="1" s="1"/>
  <c r="K65" i="1" s="1"/>
  <c r="I64" i="1"/>
  <c r="F64" i="1"/>
  <c r="H64" i="1" s="1"/>
  <c r="J64" i="1" s="1"/>
  <c r="K64" i="1" s="1"/>
  <c r="I63" i="1"/>
  <c r="F63" i="1"/>
  <c r="H63" i="1" s="1"/>
  <c r="J63" i="1" s="1"/>
  <c r="K63" i="1" s="1"/>
  <c r="I62" i="1"/>
  <c r="F62" i="1"/>
  <c r="H62" i="1" s="1"/>
  <c r="J62" i="1" s="1"/>
  <c r="K62" i="1" s="1"/>
  <c r="I61" i="1"/>
  <c r="F61" i="1"/>
  <c r="H61" i="1" s="1"/>
  <c r="J61" i="1" s="1"/>
  <c r="K61" i="1" s="1"/>
  <c r="I60" i="1"/>
  <c r="F60" i="1"/>
  <c r="H60" i="1" s="1"/>
  <c r="I59" i="1"/>
  <c r="F59" i="1"/>
  <c r="H59" i="1" s="1"/>
  <c r="J59" i="1" s="1"/>
  <c r="K59" i="1" s="1"/>
  <c r="I58" i="1"/>
  <c r="F58" i="1"/>
  <c r="H58" i="1" s="1"/>
  <c r="J58" i="1" s="1"/>
  <c r="K58" i="1" s="1"/>
  <c r="I57" i="1"/>
  <c r="F57" i="1"/>
  <c r="H57" i="1" s="1"/>
  <c r="J57" i="1" s="1"/>
  <c r="K57" i="1" s="1"/>
  <c r="I56" i="1"/>
  <c r="F56" i="1"/>
  <c r="H56" i="1" s="1"/>
  <c r="I55" i="1"/>
  <c r="F55" i="1"/>
  <c r="H55" i="1" s="1"/>
  <c r="J55" i="1" s="1"/>
  <c r="K55" i="1" s="1"/>
  <c r="I54" i="1"/>
  <c r="F54" i="1"/>
  <c r="H54" i="1" s="1"/>
  <c r="J54" i="1" s="1"/>
  <c r="K54" i="1" s="1"/>
  <c r="I53" i="1"/>
  <c r="F53" i="1"/>
  <c r="H53" i="1" s="1"/>
  <c r="J52" i="1"/>
  <c r="K52" i="1" s="1"/>
  <c r="I52" i="1"/>
  <c r="F52" i="1"/>
  <c r="H52" i="1" s="1"/>
  <c r="I51" i="1"/>
  <c r="F51" i="1"/>
  <c r="H51" i="1" s="1"/>
  <c r="J51" i="1" s="1"/>
  <c r="K51" i="1" s="1"/>
  <c r="I50" i="1"/>
  <c r="F50" i="1"/>
  <c r="H50" i="1" s="1"/>
  <c r="J50" i="1" s="1"/>
  <c r="K50" i="1" s="1"/>
  <c r="I49" i="1"/>
  <c r="F49" i="1"/>
  <c r="H49" i="1" s="1"/>
  <c r="J49" i="1" s="1"/>
  <c r="K49" i="1" s="1"/>
  <c r="I48" i="1"/>
  <c r="F48" i="1"/>
  <c r="H48" i="1" s="1"/>
  <c r="J48" i="1" s="1"/>
  <c r="K48" i="1" s="1"/>
  <c r="I47" i="1"/>
  <c r="F47" i="1"/>
  <c r="H47" i="1" s="1"/>
  <c r="J47" i="1" s="1"/>
  <c r="K47" i="1" s="1"/>
  <c r="I46" i="1"/>
  <c r="F46" i="1"/>
  <c r="H46" i="1" s="1"/>
  <c r="J46" i="1" s="1"/>
  <c r="K46" i="1" s="1"/>
  <c r="I45" i="1"/>
  <c r="F45" i="1"/>
  <c r="H45" i="1" s="1"/>
  <c r="J45" i="1" s="1"/>
  <c r="K45" i="1" s="1"/>
  <c r="I44" i="1"/>
  <c r="F44" i="1"/>
  <c r="H44" i="1" s="1"/>
  <c r="I43" i="1"/>
  <c r="F43" i="1"/>
  <c r="H43" i="1" s="1"/>
  <c r="J43" i="1" s="1"/>
  <c r="K43" i="1" s="1"/>
  <c r="I42" i="1"/>
  <c r="F42" i="1"/>
  <c r="H42" i="1" s="1"/>
  <c r="J42" i="1" s="1"/>
  <c r="K42" i="1" s="1"/>
  <c r="I41" i="1"/>
  <c r="F41" i="1"/>
  <c r="H41" i="1" s="1"/>
  <c r="J41" i="1" s="1"/>
  <c r="K41" i="1" s="1"/>
  <c r="I40" i="1"/>
  <c r="F40" i="1"/>
  <c r="H40" i="1" s="1"/>
  <c r="I39" i="1"/>
  <c r="F39" i="1"/>
  <c r="H39" i="1" s="1"/>
  <c r="J39" i="1" s="1"/>
  <c r="K39" i="1" s="1"/>
  <c r="I38" i="1"/>
  <c r="F38" i="1"/>
  <c r="H38" i="1" s="1"/>
  <c r="J38" i="1" s="1"/>
  <c r="K38" i="1" s="1"/>
  <c r="I37" i="1"/>
  <c r="F37" i="1"/>
  <c r="H37" i="1" s="1"/>
  <c r="J36" i="1"/>
  <c r="K36" i="1" s="1"/>
  <c r="I36" i="1"/>
  <c r="F36" i="1"/>
  <c r="H36" i="1" s="1"/>
  <c r="I35" i="1"/>
  <c r="J35" i="1" s="1"/>
  <c r="K35" i="1" s="1"/>
  <c r="F35" i="1"/>
  <c r="H35" i="1" s="1"/>
  <c r="I34" i="1"/>
  <c r="F34" i="1"/>
  <c r="H34" i="1" s="1"/>
  <c r="J34" i="1" s="1"/>
  <c r="K34" i="1" s="1"/>
  <c r="I33" i="1"/>
  <c r="F33" i="1"/>
  <c r="H33" i="1" s="1"/>
  <c r="J33" i="1" s="1"/>
  <c r="K33" i="1" s="1"/>
  <c r="I32" i="1"/>
  <c r="F32" i="1"/>
  <c r="H32" i="1" s="1"/>
  <c r="I31" i="1"/>
  <c r="F31" i="1"/>
  <c r="H31" i="1" s="1"/>
  <c r="J31" i="1" s="1"/>
  <c r="K31" i="1" s="1"/>
  <c r="I30" i="1"/>
  <c r="F30" i="1"/>
  <c r="H30" i="1" s="1"/>
  <c r="J30" i="1" s="1"/>
  <c r="K30" i="1" s="1"/>
  <c r="I29" i="1"/>
  <c r="H29" i="1"/>
  <c r="J29" i="1" s="1"/>
  <c r="K29" i="1" s="1"/>
  <c r="F29" i="1"/>
  <c r="I28" i="1"/>
  <c r="F28" i="1"/>
  <c r="H28" i="1" s="1"/>
  <c r="J28" i="1" s="1"/>
  <c r="K28" i="1" s="1"/>
  <c r="I27" i="1"/>
  <c r="F27" i="1"/>
  <c r="H27" i="1" s="1"/>
  <c r="J27" i="1" s="1"/>
  <c r="K27" i="1" s="1"/>
  <c r="I26" i="1"/>
  <c r="H26" i="1"/>
  <c r="J26" i="1" s="1"/>
  <c r="K26" i="1" s="1"/>
  <c r="F26" i="1"/>
  <c r="I25" i="1"/>
  <c r="F25" i="1"/>
  <c r="H25" i="1" s="1"/>
  <c r="J25" i="1" s="1"/>
  <c r="K25" i="1" s="1"/>
  <c r="I24" i="1"/>
  <c r="F24" i="1"/>
  <c r="H24" i="1" s="1"/>
  <c r="I23" i="1"/>
  <c r="F23" i="1"/>
  <c r="H23" i="1" s="1"/>
  <c r="J23" i="1" s="1"/>
  <c r="K23" i="1" s="1"/>
  <c r="I22" i="1"/>
  <c r="F22" i="1"/>
  <c r="H22" i="1" s="1"/>
  <c r="J22" i="1" s="1"/>
  <c r="K22" i="1" s="1"/>
  <c r="I21" i="1"/>
  <c r="H21" i="1"/>
  <c r="F21" i="1"/>
  <c r="I20" i="1"/>
  <c r="F20" i="1"/>
  <c r="H20" i="1" s="1"/>
  <c r="J20" i="1" s="1"/>
  <c r="K20" i="1" s="1"/>
  <c r="I19" i="1"/>
  <c r="F19" i="1"/>
  <c r="H19" i="1" s="1"/>
  <c r="J19" i="1" s="1"/>
  <c r="K19" i="1" s="1"/>
  <c r="I18" i="1"/>
  <c r="F18" i="1"/>
  <c r="H18" i="1" s="1"/>
  <c r="I17" i="1"/>
  <c r="H17" i="1"/>
  <c r="J17" i="1" s="1"/>
  <c r="K17" i="1" s="1"/>
  <c r="F17" i="1"/>
  <c r="I16" i="1"/>
  <c r="F16" i="1"/>
  <c r="H16" i="1" s="1"/>
  <c r="J16" i="1" s="1"/>
  <c r="K16" i="1" s="1"/>
  <c r="K15" i="1"/>
  <c r="I15" i="1"/>
  <c r="F15" i="1"/>
  <c r="H15" i="1" s="1"/>
  <c r="J15" i="1" s="1"/>
  <c r="I14" i="1"/>
  <c r="F14" i="1"/>
  <c r="H14" i="1" s="1"/>
  <c r="J14" i="1" s="1"/>
  <c r="K14" i="1" s="1"/>
  <c r="I13" i="1"/>
  <c r="F13" i="1"/>
  <c r="H13" i="1" s="1"/>
  <c r="J13" i="1" s="1"/>
  <c r="K13" i="1" s="1"/>
  <c r="I12" i="1"/>
  <c r="F12" i="1"/>
  <c r="H12" i="1" s="1"/>
  <c r="I11" i="1"/>
  <c r="F11" i="1"/>
  <c r="H11" i="1" s="1"/>
  <c r="J11" i="1" s="1"/>
  <c r="K11" i="1" s="1"/>
  <c r="I10" i="1"/>
  <c r="F10" i="1"/>
  <c r="H10" i="1" s="1"/>
  <c r="J10" i="1" s="1"/>
  <c r="K10" i="1" s="1"/>
  <c r="I9" i="1"/>
  <c r="F9" i="1"/>
  <c r="H9" i="1" s="1"/>
  <c r="J9" i="1" s="1"/>
  <c r="K9" i="1" s="1"/>
  <c r="I8" i="1"/>
  <c r="F8" i="1"/>
  <c r="H8" i="1" s="1"/>
  <c r="I7" i="1"/>
  <c r="F7" i="1"/>
  <c r="H7" i="1" s="1"/>
  <c r="J7" i="1" s="1"/>
  <c r="K7" i="1" s="1"/>
  <c r="I6" i="1"/>
  <c r="F6" i="1"/>
  <c r="H6" i="1" s="1"/>
  <c r="J6" i="1" s="1"/>
  <c r="K6" i="1" s="1"/>
  <c r="I5" i="1"/>
  <c r="F5" i="1"/>
  <c r="H5" i="1" s="1"/>
  <c r="J4" i="1"/>
  <c r="K4" i="1" s="1"/>
  <c r="I4" i="1"/>
  <c r="F4" i="1"/>
  <c r="H4" i="1" s="1"/>
  <c r="I3" i="1"/>
  <c r="J3" i="1" s="1"/>
  <c r="K3" i="1" s="1"/>
  <c r="F3" i="1"/>
  <c r="H3" i="1" s="1"/>
  <c r="I2" i="1"/>
  <c r="H2" i="1"/>
  <c r="J2" i="1" s="1"/>
  <c r="K2" i="1" s="1"/>
  <c r="J21" i="1" l="1"/>
  <c r="K21" i="1" s="1"/>
  <c r="J40" i="1"/>
  <c r="K40" i="1" s="1"/>
  <c r="J88" i="1"/>
  <c r="K88" i="1" s="1"/>
  <c r="J8" i="1"/>
  <c r="K8" i="1" s="1"/>
  <c r="J56" i="1"/>
  <c r="K56" i="1" s="1"/>
  <c r="J72" i="1"/>
  <c r="K72" i="1" s="1"/>
  <c r="J104" i="1"/>
  <c r="K104" i="1" s="1"/>
  <c r="J5" i="1"/>
  <c r="K5" i="1" s="1"/>
  <c r="J12" i="1"/>
  <c r="K12" i="1" s="1"/>
  <c r="J18" i="1"/>
  <c r="K18" i="1" s="1"/>
  <c r="J24" i="1"/>
  <c r="K24" i="1" s="1"/>
  <c r="J32" i="1"/>
  <c r="K32" i="1" s="1"/>
  <c r="J37" i="1"/>
  <c r="K37" i="1" s="1"/>
  <c r="J44" i="1"/>
  <c r="K44" i="1" s="1"/>
  <c r="J53" i="1"/>
  <c r="K53" i="1" s="1"/>
  <c r="J60" i="1"/>
  <c r="K60" i="1" s="1"/>
  <c r="J69" i="1"/>
  <c r="K69" i="1" s="1"/>
  <c r="J76" i="1"/>
  <c r="K76" i="1" s="1"/>
  <c r="J85" i="1"/>
  <c r="K85" i="1" s="1"/>
  <c r="J92" i="1"/>
  <c r="K92" i="1" s="1"/>
  <c r="J101" i="1"/>
  <c r="K101" i="1" s="1"/>
</calcChain>
</file>

<file path=xl/sharedStrings.xml><?xml version="1.0" encoding="utf-8"?>
<sst xmlns="http://schemas.openxmlformats.org/spreadsheetml/2006/main" count="144" uniqueCount="144">
  <si>
    <t>Sample code</t>
  </si>
  <si>
    <t>soil weight for moisture (g)</t>
  </si>
  <si>
    <t>5341ML</t>
  </si>
  <si>
    <t>5342ML</t>
  </si>
  <si>
    <t>5271ML</t>
  </si>
  <si>
    <t>5272ML</t>
  </si>
  <si>
    <t>5111ML</t>
  </si>
  <si>
    <t>5112ML</t>
  </si>
  <si>
    <t>5181ML</t>
  </si>
  <si>
    <t>5182ML</t>
  </si>
  <si>
    <t>5351ML</t>
  </si>
  <si>
    <t>5352ML</t>
  </si>
  <si>
    <t>5381ML</t>
  </si>
  <si>
    <t>5382ML</t>
  </si>
  <si>
    <t>5151ML</t>
  </si>
  <si>
    <t>5152ML</t>
  </si>
  <si>
    <t>5311ML</t>
  </si>
  <si>
    <t>5312ML</t>
  </si>
  <si>
    <t>5281ML</t>
  </si>
  <si>
    <t>5282ML</t>
  </si>
  <si>
    <t>5321ML</t>
  </si>
  <si>
    <t>5322ML</t>
  </si>
  <si>
    <t>5141ML</t>
  </si>
  <si>
    <t>5142ML</t>
  </si>
  <si>
    <t>5211ML</t>
  </si>
  <si>
    <t>5212ML</t>
  </si>
  <si>
    <t>5252ML</t>
  </si>
  <si>
    <t>5251ML</t>
  </si>
  <si>
    <t>5241ML</t>
  </si>
  <si>
    <t>5242ML</t>
  </si>
  <si>
    <t>5121ML</t>
  </si>
  <si>
    <t>5122ML</t>
  </si>
  <si>
    <t>5171ML</t>
  </si>
  <si>
    <t>5172ML</t>
  </si>
  <si>
    <t>5371ML</t>
  </si>
  <si>
    <t>5372ML</t>
  </si>
  <si>
    <t>5221ML</t>
  </si>
  <si>
    <t>5222ML</t>
  </si>
  <si>
    <t>6251HM</t>
  </si>
  <si>
    <t>6252HM</t>
  </si>
  <si>
    <t>6111HM</t>
  </si>
  <si>
    <t>6112HM</t>
  </si>
  <si>
    <t>6371HM</t>
  </si>
  <si>
    <t>6372HM</t>
  </si>
  <si>
    <t>6141HM</t>
  </si>
  <si>
    <t>6142HM</t>
  </si>
  <si>
    <t>6341HM</t>
  </si>
  <si>
    <t>6342HM</t>
  </si>
  <si>
    <t>6151HM</t>
  </si>
  <si>
    <t>6152HM</t>
  </si>
  <si>
    <t>6381HM</t>
  </si>
  <si>
    <t>6382HM</t>
  </si>
  <si>
    <t>6181HM</t>
  </si>
  <si>
    <t>6182HM</t>
  </si>
  <si>
    <t>6281HM</t>
  </si>
  <si>
    <t>6282HM</t>
  </si>
  <si>
    <t>6211HM</t>
  </si>
  <si>
    <t>6212HM</t>
  </si>
  <si>
    <t>6351HM</t>
  </si>
  <si>
    <t>6352HM</t>
  </si>
  <si>
    <t>6171HM</t>
  </si>
  <si>
    <t>6172HM</t>
  </si>
  <si>
    <t>6321HM</t>
  </si>
  <si>
    <t>6322HH</t>
  </si>
  <si>
    <t>6311HM</t>
  </si>
  <si>
    <t>6312HM</t>
  </si>
  <si>
    <t>6242HM</t>
  </si>
  <si>
    <t>6271HM</t>
  </si>
  <si>
    <t>6272HM</t>
  </si>
  <si>
    <t>6121HM</t>
  </si>
  <si>
    <t>6122HM</t>
  </si>
  <si>
    <t>6221HM</t>
  </si>
  <si>
    <t>6222HM</t>
  </si>
  <si>
    <t>7181YY</t>
  </si>
  <si>
    <t>7182YY</t>
  </si>
  <si>
    <t>7221YY</t>
  </si>
  <si>
    <t>7222YY</t>
  </si>
  <si>
    <t>7251YY</t>
  </si>
  <si>
    <t>7252YY</t>
  </si>
  <si>
    <t>7351YY</t>
  </si>
  <si>
    <t>7352YY</t>
  </si>
  <si>
    <t>7111YY</t>
  </si>
  <si>
    <t>7112YY</t>
  </si>
  <si>
    <t>7271YY</t>
  </si>
  <si>
    <t>7272YY</t>
  </si>
  <si>
    <t>7121YY</t>
  </si>
  <si>
    <t>7122YY</t>
  </si>
  <si>
    <t>7311YY</t>
  </si>
  <si>
    <t>7312YY</t>
  </si>
  <si>
    <t>7171YY</t>
  </si>
  <si>
    <t>7172YY</t>
  </si>
  <si>
    <t>7321YY</t>
  </si>
  <si>
    <t>7322YY</t>
  </si>
  <si>
    <t>7341YY</t>
  </si>
  <si>
    <t>7342YY</t>
  </si>
  <si>
    <t>7281YY</t>
  </si>
  <si>
    <t>7282YY</t>
  </si>
  <si>
    <t>7241YY</t>
  </si>
  <si>
    <t>7242YY</t>
  </si>
  <si>
    <t>7371YY</t>
  </si>
  <si>
    <t>7372YY</t>
  </si>
  <si>
    <t>7381YY</t>
  </si>
  <si>
    <t>7382YY</t>
  </si>
  <si>
    <t>7141YY</t>
  </si>
  <si>
    <t>7142YY</t>
  </si>
  <si>
    <t>7211YY</t>
  </si>
  <si>
    <t>7212YY</t>
  </si>
  <si>
    <t>7151YY</t>
  </si>
  <si>
    <t>7152YY</t>
  </si>
  <si>
    <t>ODW soil (g)</t>
  </si>
  <si>
    <t>% MC</t>
  </si>
  <si>
    <t>ODW soil for extraction</t>
  </si>
  <si>
    <t>Vol of KCL(ml)</t>
  </si>
  <si>
    <t>Soil weight (g)</t>
  </si>
  <si>
    <t>Tin number</t>
  </si>
  <si>
    <t>Tin weight (g)</t>
  </si>
  <si>
    <t>Tin + soil wt before drying (g)</t>
  </si>
  <si>
    <t>Tin + soil wt after drying (g)</t>
  </si>
  <si>
    <t>Moisture content (g)</t>
  </si>
  <si>
    <t>6241HM</t>
  </si>
  <si>
    <t>Key for sample codes</t>
  </si>
  <si>
    <t>Site</t>
  </si>
  <si>
    <t>Rep</t>
  </si>
  <si>
    <t>Treatment</t>
  </si>
  <si>
    <t>Sampling depth</t>
  </si>
  <si>
    <t>farmer name</t>
  </si>
  <si>
    <t>Mtubwi = 5</t>
  </si>
  <si>
    <t>rep 1=1</t>
  </si>
  <si>
    <t>Treatment 1=1</t>
  </si>
  <si>
    <t>0-20cm=1</t>
  </si>
  <si>
    <t>Mary Laini  = ML</t>
  </si>
  <si>
    <t>Nsanama=6</t>
  </si>
  <si>
    <t>rep 2=2</t>
  </si>
  <si>
    <t>Treatment 2=2</t>
  </si>
  <si>
    <t>20-40cm=2</t>
  </si>
  <si>
    <t>Harry Milanzi = HM</t>
  </si>
  <si>
    <t>Nyambi=7</t>
  </si>
  <si>
    <t>rep 3=3</t>
  </si>
  <si>
    <t>Treatment 4=4</t>
  </si>
  <si>
    <t>Yakumala Yusufu  = YY</t>
  </si>
  <si>
    <t>Treatment 5=5</t>
  </si>
  <si>
    <t>Treatment 7=7</t>
  </si>
  <si>
    <t>Treatment 8=8</t>
  </si>
  <si>
    <t>E.g. sample 6241HM is for Mtubwi EPA rep number 2, treatment number 4 and depth 0-20cm Harry Milanzi 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</si>
</sst>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Calibri"/>
    </font>
    <font>
      <b/>
      <sz val="11"/>
      <color rgb="FF000000"/>
      <name val="Calibri"/>
    </font>
    <font>
      <b/>
      <sz val="12"/>
      <color rgb="FF000000"/>
      <name val="Times New Roman"/>
    </font>
    <font>
      <sz val="12"/>
      <color rgb="FF000000"/>
      <name val="Times New Roman"/>
    </font>
    <font>
      <sz val="12"/>
      <name val="Times New Roman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/>
    <xf numFmtId="0" fontId="2" fillId="0" borderId="1" xfId="0" applyFont="1" applyBorder="1" applyAlignment="1"/>
    <xf numFmtId="0" fontId="3" fillId="0" borderId="1" xfId="0" applyFont="1" applyBorder="1" applyAlignment="1"/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6" fillId="0" borderId="1" xfId="0" applyFont="1" applyBorder="1" applyAlignment="1"/>
    <xf numFmtId="0" fontId="5" fillId="0" borderId="0" xfId="0" applyFont="1" applyAlignment="1"/>
    <xf numFmtId="0" fontId="7" fillId="0" borderId="1" xfId="0" applyFont="1" applyBorder="1" applyAlignment="1"/>
    <xf numFmtId="0" fontId="0" fillId="0" borderId="0" xfId="0" applyAlignment="1"/>
    <xf numFmtId="0" fontId="7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tabSelected="1" workbookViewId="0">
      <selection activeCell="F3" sqref="F3"/>
    </sheetView>
  </sheetViews>
  <sheetFormatPr defaultColWidth="9" defaultRowHeight="15"/>
  <cols>
    <col min="1" max="1" width="17.140625" customWidth="1"/>
    <col min="2" max="2" width="18.85546875" customWidth="1"/>
    <col min="3" max="3" width="19.140625" customWidth="1"/>
    <col min="4" max="4" width="14.140625" customWidth="1"/>
    <col min="5" max="5" width="27.28515625" customWidth="1"/>
    <col min="6" max="6" width="29.7109375" customWidth="1"/>
    <col min="7" max="7" width="28" customWidth="1"/>
    <col min="8" max="8" width="20.85546875" customWidth="1"/>
    <col min="9" max="9" width="13.7109375" customWidth="1"/>
    <col min="10" max="10" width="10"/>
    <col min="11" max="11" width="24.28515625" customWidth="1"/>
    <col min="12" max="12" width="15.85546875" customWidth="1"/>
    <col min="13" max="256" width="10" customWidth="1"/>
  </cols>
  <sheetData>
    <row r="1" spans="1:12" s="1" customFormat="1" ht="15.75">
      <c r="A1" s="2" t="s">
        <v>0</v>
      </c>
      <c r="B1" s="2" t="s">
        <v>113</v>
      </c>
      <c r="C1" s="2" t="s">
        <v>114</v>
      </c>
      <c r="D1" s="2" t="s">
        <v>115</v>
      </c>
      <c r="E1" s="2" t="s">
        <v>1</v>
      </c>
      <c r="F1" s="2" t="s">
        <v>116</v>
      </c>
      <c r="G1" s="2" t="s">
        <v>117</v>
      </c>
      <c r="H1" s="2" t="s">
        <v>118</v>
      </c>
      <c r="I1" s="2" t="s">
        <v>109</v>
      </c>
      <c r="J1" s="2" t="s">
        <v>110</v>
      </c>
      <c r="K1" s="2" t="s">
        <v>111</v>
      </c>
      <c r="L1" s="2" t="s">
        <v>112</v>
      </c>
    </row>
    <row r="2" spans="1:12" ht="15.75">
      <c r="A2" s="3" t="s">
        <v>6</v>
      </c>
      <c r="B2" s="4">
        <v>10.039999999999999</v>
      </c>
      <c r="C2" s="5">
        <v>166</v>
      </c>
      <c r="D2" s="4">
        <v>47.91</v>
      </c>
      <c r="E2" s="4">
        <v>10.56</v>
      </c>
      <c r="F2" s="4">
        <f>D2+E2</f>
        <v>58.47</v>
      </c>
      <c r="G2" s="4">
        <v>57.58</v>
      </c>
      <c r="H2" s="4">
        <f t="shared" ref="H2:H33" si="0">F2-G2</f>
        <v>0.89000000000000057</v>
      </c>
      <c r="I2" s="4">
        <f t="shared" ref="I2:I33" si="1">G2-D2</f>
        <v>9.6700000000000017</v>
      </c>
      <c r="J2" s="4">
        <f t="shared" ref="J2:J33" si="2">H2/I2*100</f>
        <v>9.2037228541882143</v>
      </c>
      <c r="K2" s="4">
        <f t="shared" ref="K2:K33" si="3">B2*100/(100+J2)</f>
        <v>9.1938257575757554</v>
      </c>
      <c r="L2" s="5">
        <v>40</v>
      </c>
    </row>
    <row r="3" spans="1:12" ht="15.75">
      <c r="A3" s="3" t="s">
        <v>7</v>
      </c>
      <c r="B3" s="4">
        <v>10.19</v>
      </c>
      <c r="C3" s="5">
        <v>53</v>
      </c>
      <c r="D3" s="4">
        <v>47.65</v>
      </c>
      <c r="E3" s="4">
        <v>12.18</v>
      </c>
      <c r="F3" s="4">
        <f t="shared" ref="F2:F33" si="4">D3+E3</f>
        <v>59.83</v>
      </c>
      <c r="G3" s="4">
        <v>58.57</v>
      </c>
      <c r="H3" s="4">
        <f t="shared" si="0"/>
        <v>1.259999999999998</v>
      </c>
      <c r="I3" s="4">
        <f t="shared" si="1"/>
        <v>10.920000000000002</v>
      </c>
      <c r="J3" s="4">
        <f t="shared" si="2"/>
        <v>11.538461538461519</v>
      </c>
      <c r="K3" s="4">
        <f t="shared" si="3"/>
        <v>9.135862068965519</v>
      </c>
      <c r="L3" s="5">
        <v>40</v>
      </c>
    </row>
    <row r="4" spans="1:12" ht="15.75">
      <c r="A4" s="3" t="s">
        <v>30</v>
      </c>
      <c r="B4" s="4">
        <v>11.59</v>
      </c>
      <c r="C4" s="5">
        <v>31</v>
      </c>
      <c r="D4" s="4">
        <v>38.89</v>
      </c>
      <c r="E4" s="4">
        <v>13.07</v>
      </c>
      <c r="F4" s="4">
        <f t="shared" si="4"/>
        <v>51.96</v>
      </c>
      <c r="G4" s="4">
        <v>50.68</v>
      </c>
      <c r="H4" s="4">
        <f t="shared" si="0"/>
        <v>1.2800000000000011</v>
      </c>
      <c r="I4" s="4">
        <f t="shared" si="1"/>
        <v>11.79</v>
      </c>
      <c r="J4" s="4">
        <f t="shared" si="2"/>
        <v>10.856658184902471</v>
      </c>
      <c r="K4" s="4">
        <f t="shared" si="3"/>
        <v>10.454942616679418</v>
      </c>
      <c r="L4" s="5">
        <v>40</v>
      </c>
    </row>
    <row r="5" spans="1:12" ht="15.75">
      <c r="A5" s="3" t="s">
        <v>31</v>
      </c>
      <c r="B5" s="4">
        <v>11.96</v>
      </c>
      <c r="C5" s="5">
        <v>47</v>
      </c>
      <c r="D5" s="4">
        <v>39.479999999999997</v>
      </c>
      <c r="E5" s="4">
        <v>10.69</v>
      </c>
      <c r="F5" s="4">
        <f t="shared" si="4"/>
        <v>50.169999999999995</v>
      </c>
      <c r="G5" s="4">
        <v>48.7</v>
      </c>
      <c r="H5" s="4">
        <f t="shared" si="0"/>
        <v>1.4699999999999918</v>
      </c>
      <c r="I5" s="4">
        <f t="shared" si="1"/>
        <v>9.220000000000006</v>
      </c>
      <c r="J5" s="4">
        <f t="shared" si="2"/>
        <v>15.943600867678859</v>
      </c>
      <c r="K5" s="4">
        <f t="shared" si="3"/>
        <v>10.3153601496726</v>
      </c>
      <c r="L5" s="5">
        <v>40</v>
      </c>
    </row>
    <row r="6" spans="1:12" ht="15.75">
      <c r="A6" s="3" t="s">
        <v>22</v>
      </c>
      <c r="B6" s="4">
        <v>10.86</v>
      </c>
      <c r="C6" s="5">
        <v>54</v>
      </c>
      <c r="D6" s="4">
        <v>46.95</v>
      </c>
      <c r="E6" s="4">
        <v>14.61</v>
      </c>
      <c r="F6" s="4">
        <f t="shared" si="4"/>
        <v>61.56</v>
      </c>
      <c r="G6" s="4">
        <v>60.46</v>
      </c>
      <c r="H6" s="4">
        <f t="shared" si="0"/>
        <v>1.1000000000000014</v>
      </c>
      <c r="I6" s="4">
        <f t="shared" si="1"/>
        <v>13.509999999999998</v>
      </c>
      <c r="J6" s="4">
        <f t="shared" si="2"/>
        <v>8.142116950407118</v>
      </c>
      <c r="K6" s="4">
        <f t="shared" si="3"/>
        <v>10.042340862422996</v>
      </c>
      <c r="L6" s="5">
        <v>40</v>
      </c>
    </row>
    <row r="7" spans="1:12" ht="15.75">
      <c r="A7" s="3" t="s">
        <v>23</v>
      </c>
      <c r="B7" s="4">
        <v>10.36</v>
      </c>
      <c r="C7" s="5">
        <v>141</v>
      </c>
      <c r="D7" s="4">
        <v>40.479999999999997</v>
      </c>
      <c r="E7" s="4">
        <v>15.59</v>
      </c>
      <c r="F7" s="4">
        <f t="shared" si="4"/>
        <v>56.069999999999993</v>
      </c>
      <c r="G7" s="4">
        <v>54.39</v>
      </c>
      <c r="H7" s="4">
        <f t="shared" si="0"/>
        <v>1.6799999999999926</v>
      </c>
      <c r="I7" s="4">
        <f t="shared" si="1"/>
        <v>13.910000000000004</v>
      </c>
      <c r="J7" s="4">
        <f t="shared" si="2"/>
        <v>12.077641984183984</v>
      </c>
      <c r="K7" s="4">
        <f t="shared" si="3"/>
        <v>9.2435920461834549</v>
      </c>
      <c r="L7" s="5">
        <v>40</v>
      </c>
    </row>
    <row r="8" spans="1:12" ht="15.75">
      <c r="A8" s="3" t="s">
        <v>14</v>
      </c>
      <c r="B8" s="4">
        <v>11.1</v>
      </c>
      <c r="C8" s="5">
        <v>182</v>
      </c>
      <c r="D8" s="4">
        <v>40.799999999999997</v>
      </c>
      <c r="E8" s="4">
        <v>13.1</v>
      </c>
      <c r="F8" s="4">
        <f t="shared" si="4"/>
        <v>53.9</v>
      </c>
      <c r="G8" s="4">
        <v>52.8</v>
      </c>
      <c r="H8" s="4">
        <f t="shared" si="0"/>
        <v>1.1000000000000014</v>
      </c>
      <c r="I8" s="4">
        <f t="shared" si="1"/>
        <v>12</v>
      </c>
      <c r="J8" s="4">
        <f t="shared" si="2"/>
        <v>9.1666666666666785</v>
      </c>
      <c r="K8" s="4">
        <f t="shared" si="3"/>
        <v>10.167938931297709</v>
      </c>
      <c r="L8" s="5">
        <v>40</v>
      </c>
    </row>
    <row r="9" spans="1:12" ht="15.75">
      <c r="A9" s="3" t="s">
        <v>15</v>
      </c>
      <c r="B9" s="4">
        <v>10.89</v>
      </c>
      <c r="C9" s="5">
        <v>19</v>
      </c>
      <c r="D9" s="4">
        <v>39.42</v>
      </c>
      <c r="E9" s="4">
        <v>15.31</v>
      </c>
      <c r="F9" s="4">
        <f t="shared" si="4"/>
        <v>54.730000000000004</v>
      </c>
      <c r="G9" s="4">
        <v>53.01</v>
      </c>
      <c r="H9" s="4">
        <f t="shared" si="0"/>
        <v>1.720000000000006</v>
      </c>
      <c r="I9" s="4">
        <f t="shared" si="1"/>
        <v>13.589999999999996</v>
      </c>
      <c r="J9" s="4">
        <f t="shared" si="2"/>
        <v>12.656364974245815</v>
      </c>
      <c r="K9" s="4">
        <f t="shared" si="3"/>
        <v>9.6665643370346128</v>
      </c>
      <c r="L9" s="5">
        <v>40</v>
      </c>
    </row>
    <row r="10" spans="1:12" ht="15.75">
      <c r="A10" s="3" t="s">
        <v>32</v>
      </c>
      <c r="B10" s="4">
        <v>11.31</v>
      </c>
      <c r="C10" s="5">
        <v>37</v>
      </c>
      <c r="D10" s="4">
        <v>41.12</v>
      </c>
      <c r="E10" s="4">
        <v>14.69</v>
      </c>
      <c r="F10" s="4">
        <f t="shared" si="4"/>
        <v>55.809999999999995</v>
      </c>
      <c r="G10" s="4">
        <v>53.55</v>
      </c>
      <c r="H10" s="4">
        <f t="shared" si="0"/>
        <v>2.259999999999998</v>
      </c>
      <c r="I10" s="4">
        <f t="shared" si="1"/>
        <v>12.43</v>
      </c>
      <c r="J10" s="4">
        <f t="shared" si="2"/>
        <v>18.181818181818166</v>
      </c>
      <c r="K10" s="4">
        <f t="shared" si="3"/>
        <v>9.5700000000000021</v>
      </c>
      <c r="L10" s="5">
        <v>40</v>
      </c>
    </row>
    <row r="11" spans="1:12" ht="15.75">
      <c r="A11" s="3" t="s">
        <v>33</v>
      </c>
      <c r="B11" s="4">
        <v>11.39</v>
      </c>
      <c r="C11" s="5">
        <v>126</v>
      </c>
      <c r="D11" s="4">
        <v>39.14</v>
      </c>
      <c r="E11" s="4">
        <v>11.44</v>
      </c>
      <c r="F11" s="4">
        <f t="shared" si="4"/>
        <v>50.58</v>
      </c>
      <c r="G11" s="4">
        <v>49.25</v>
      </c>
      <c r="H11" s="4">
        <f t="shared" si="0"/>
        <v>1.3299999999999983</v>
      </c>
      <c r="I11" s="4">
        <f t="shared" si="1"/>
        <v>10.11</v>
      </c>
      <c r="J11" s="4">
        <f t="shared" si="2"/>
        <v>13.155291790306611</v>
      </c>
      <c r="K11" s="4">
        <f t="shared" si="3"/>
        <v>10.065812937062939</v>
      </c>
      <c r="L11" s="5">
        <v>40</v>
      </c>
    </row>
    <row r="12" spans="1:12" ht="15.75">
      <c r="A12" s="3" t="s">
        <v>8</v>
      </c>
      <c r="B12" s="4">
        <v>11.07</v>
      </c>
      <c r="C12" s="5">
        <v>65</v>
      </c>
      <c r="D12" s="4">
        <v>47.59</v>
      </c>
      <c r="E12" s="4">
        <v>10.61</v>
      </c>
      <c r="F12" s="4">
        <f t="shared" si="4"/>
        <v>58.2</v>
      </c>
      <c r="G12" s="4">
        <v>57.56</v>
      </c>
      <c r="H12" s="4">
        <f t="shared" si="0"/>
        <v>0.64000000000000057</v>
      </c>
      <c r="I12" s="4">
        <f t="shared" si="1"/>
        <v>9.9699999999999989</v>
      </c>
      <c r="J12" s="4">
        <f t="shared" si="2"/>
        <v>6.4192577733199672</v>
      </c>
      <c r="K12" s="4">
        <f t="shared" si="3"/>
        <v>10.402252591894438</v>
      </c>
      <c r="L12" s="5">
        <v>40</v>
      </c>
    </row>
    <row r="13" spans="1:12" ht="15.75">
      <c r="A13" s="3" t="s">
        <v>9</v>
      </c>
      <c r="B13" s="4">
        <v>10.69</v>
      </c>
      <c r="C13" s="5">
        <v>4</v>
      </c>
      <c r="D13" s="4">
        <v>47</v>
      </c>
      <c r="E13" s="4">
        <v>12.88</v>
      </c>
      <c r="F13" s="4">
        <f t="shared" si="4"/>
        <v>59.88</v>
      </c>
      <c r="G13" s="4">
        <v>58.33</v>
      </c>
      <c r="H13" s="4">
        <f t="shared" si="0"/>
        <v>1.5500000000000043</v>
      </c>
      <c r="I13" s="4">
        <f t="shared" si="1"/>
        <v>11.329999999999998</v>
      </c>
      <c r="J13" s="4">
        <f t="shared" si="2"/>
        <v>13.680494263018575</v>
      </c>
      <c r="K13" s="4">
        <f t="shared" si="3"/>
        <v>9.4035481366459592</v>
      </c>
      <c r="L13" s="5">
        <v>40</v>
      </c>
    </row>
    <row r="14" spans="1:12" ht="15.75">
      <c r="A14" s="3" t="s">
        <v>24</v>
      </c>
      <c r="B14" s="4">
        <v>10.77</v>
      </c>
      <c r="C14" s="5">
        <v>105</v>
      </c>
      <c r="D14" s="4">
        <v>39.51</v>
      </c>
      <c r="E14" s="4">
        <v>12.18</v>
      </c>
      <c r="F14" s="4">
        <f t="shared" si="4"/>
        <v>51.69</v>
      </c>
      <c r="G14" s="4">
        <v>50.7</v>
      </c>
      <c r="H14" s="4">
        <f t="shared" si="0"/>
        <v>0.98999999999999488</v>
      </c>
      <c r="I14" s="4">
        <f t="shared" si="1"/>
        <v>11.190000000000005</v>
      </c>
      <c r="J14" s="4">
        <f t="shared" si="2"/>
        <v>8.8471849865951242</v>
      </c>
      <c r="K14" s="4">
        <f t="shared" si="3"/>
        <v>9.8946059113300535</v>
      </c>
      <c r="L14" s="5">
        <v>40</v>
      </c>
    </row>
    <row r="15" spans="1:12" ht="15.75">
      <c r="A15" s="3" t="s">
        <v>25</v>
      </c>
      <c r="B15" s="4">
        <v>11.68</v>
      </c>
      <c r="C15" s="5">
        <v>115</v>
      </c>
      <c r="D15" s="4">
        <v>39.090000000000003</v>
      </c>
      <c r="E15" s="4">
        <v>12.92</v>
      </c>
      <c r="F15" s="4">
        <f t="shared" si="4"/>
        <v>52.010000000000005</v>
      </c>
      <c r="G15" s="4">
        <v>50.68</v>
      </c>
      <c r="H15" s="4">
        <f t="shared" si="0"/>
        <v>1.3300000000000054</v>
      </c>
      <c r="I15" s="4">
        <f t="shared" si="1"/>
        <v>11.589999999999996</v>
      </c>
      <c r="J15" s="4">
        <f t="shared" si="2"/>
        <v>11.475409836065625</v>
      </c>
      <c r="K15" s="4">
        <f t="shared" si="3"/>
        <v>10.477647058823525</v>
      </c>
      <c r="L15" s="5">
        <v>40</v>
      </c>
    </row>
    <row r="16" spans="1:12" ht="15.75">
      <c r="A16" s="3" t="s">
        <v>36</v>
      </c>
      <c r="B16" s="4">
        <v>10.67</v>
      </c>
      <c r="C16" s="5">
        <v>36</v>
      </c>
      <c r="D16" s="4">
        <v>39.96</v>
      </c>
      <c r="E16" s="4">
        <v>11.56</v>
      </c>
      <c r="F16" s="4">
        <f t="shared" si="4"/>
        <v>51.52</v>
      </c>
      <c r="G16" s="4">
        <v>50.42</v>
      </c>
      <c r="H16" s="4">
        <f t="shared" si="0"/>
        <v>1.1000000000000014</v>
      </c>
      <c r="I16" s="4">
        <f t="shared" si="1"/>
        <v>10.46</v>
      </c>
      <c r="J16" s="4">
        <f t="shared" si="2"/>
        <v>10.516252390057373</v>
      </c>
      <c r="K16" s="4">
        <f t="shared" si="3"/>
        <v>9.6546885813148773</v>
      </c>
      <c r="L16" s="5">
        <v>40</v>
      </c>
    </row>
    <row r="17" spans="1:12" ht="15.75">
      <c r="A17" s="3" t="s">
        <v>37</v>
      </c>
      <c r="B17" s="4">
        <v>10.34</v>
      </c>
      <c r="C17" s="5">
        <v>42</v>
      </c>
      <c r="D17" s="4">
        <v>47.53</v>
      </c>
      <c r="E17" s="4">
        <v>12.7</v>
      </c>
      <c r="F17" s="4">
        <f t="shared" si="4"/>
        <v>60.230000000000004</v>
      </c>
      <c r="G17" s="4">
        <v>58.9</v>
      </c>
      <c r="H17" s="4">
        <f t="shared" si="0"/>
        <v>1.3300000000000054</v>
      </c>
      <c r="I17" s="4">
        <f t="shared" si="1"/>
        <v>11.369999999999997</v>
      </c>
      <c r="J17" s="4">
        <f t="shared" si="2"/>
        <v>11.697449428320191</v>
      </c>
      <c r="K17" s="4">
        <f t="shared" si="3"/>
        <v>9.2571496062992082</v>
      </c>
      <c r="L17" s="5">
        <v>40</v>
      </c>
    </row>
    <row r="18" spans="1:12" ht="15.75">
      <c r="A18" s="3" t="s">
        <v>28</v>
      </c>
      <c r="B18" s="4">
        <v>10.55</v>
      </c>
      <c r="C18" s="5">
        <v>38</v>
      </c>
      <c r="D18" s="4">
        <v>38.75</v>
      </c>
      <c r="E18" s="4">
        <v>14.02</v>
      </c>
      <c r="F18" s="4">
        <f t="shared" si="4"/>
        <v>52.769999999999996</v>
      </c>
      <c r="G18" s="4">
        <v>51.68</v>
      </c>
      <c r="H18" s="4">
        <f t="shared" si="0"/>
        <v>1.0899999999999963</v>
      </c>
      <c r="I18" s="4">
        <f t="shared" si="1"/>
        <v>12.93</v>
      </c>
      <c r="J18" s="4">
        <f t="shared" si="2"/>
        <v>8.4300077339520207</v>
      </c>
      <c r="K18" s="4">
        <f t="shared" si="3"/>
        <v>9.7297788873038531</v>
      </c>
      <c r="L18" s="5">
        <v>40</v>
      </c>
    </row>
    <row r="19" spans="1:12" ht="15.75">
      <c r="A19" s="3" t="s">
        <v>29</v>
      </c>
      <c r="B19" s="4">
        <v>10.91</v>
      </c>
      <c r="C19" s="5">
        <v>18</v>
      </c>
      <c r="D19" s="4">
        <v>46.5</v>
      </c>
      <c r="E19" s="4">
        <v>17.54</v>
      </c>
      <c r="F19" s="4">
        <f t="shared" si="4"/>
        <v>64.039999999999992</v>
      </c>
      <c r="G19" s="4">
        <v>62.35</v>
      </c>
      <c r="H19" s="4">
        <f t="shared" si="0"/>
        <v>1.6899999999999906</v>
      </c>
      <c r="I19" s="4">
        <f t="shared" si="1"/>
        <v>15.850000000000001</v>
      </c>
      <c r="J19" s="4">
        <f t="shared" si="2"/>
        <v>10.662460567823285</v>
      </c>
      <c r="K19" s="4">
        <f t="shared" si="3"/>
        <v>9.8588084378563341</v>
      </c>
      <c r="L19" s="5">
        <v>40</v>
      </c>
    </row>
    <row r="20" spans="1:12" ht="15.75">
      <c r="A20" s="3" t="s">
        <v>27</v>
      </c>
      <c r="B20" s="4">
        <v>10.94</v>
      </c>
      <c r="C20" s="5">
        <v>184</v>
      </c>
      <c r="D20" s="4">
        <v>47.06</v>
      </c>
      <c r="E20" s="4">
        <v>11.92</v>
      </c>
      <c r="F20" s="4">
        <f t="shared" si="4"/>
        <v>58.980000000000004</v>
      </c>
      <c r="G20" s="4">
        <v>57.94</v>
      </c>
      <c r="H20" s="4">
        <f t="shared" si="0"/>
        <v>1.0400000000000063</v>
      </c>
      <c r="I20" s="4">
        <f t="shared" si="1"/>
        <v>10.879999999999995</v>
      </c>
      <c r="J20" s="4">
        <f t="shared" si="2"/>
        <v>9.5588235294118267</v>
      </c>
      <c r="K20" s="4">
        <f t="shared" si="3"/>
        <v>9.9855033557046919</v>
      </c>
      <c r="L20" s="5">
        <v>40</v>
      </c>
    </row>
    <row r="21" spans="1:12" ht="15.75">
      <c r="A21" s="3" t="s">
        <v>26</v>
      </c>
      <c r="B21" s="4">
        <v>11.71</v>
      </c>
      <c r="C21" s="5">
        <v>180</v>
      </c>
      <c r="D21" s="4">
        <v>47.05</v>
      </c>
      <c r="E21" s="4">
        <v>12.21</v>
      </c>
      <c r="F21" s="4">
        <f t="shared" si="4"/>
        <v>59.26</v>
      </c>
      <c r="G21" s="4">
        <v>57.93</v>
      </c>
      <c r="H21" s="4">
        <f t="shared" si="0"/>
        <v>1.3299999999999983</v>
      </c>
      <c r="I21" s="4">
        <f t="shared" si="1"/>
        <v>10.880000000000003</v>
      </c>
      <c r="J21" s="4">
        <f t="shared" si="2"/>
        <v>12.224264705882334</v>
      </c>
      <c r="K21" s="4">
        <f t="shared" si="3"/>
        <v>10.434463554463557</v>
      </c>
      <c r="L21" s="5">
        <v>40</v>
      </c>
    </row>
    <row r="22" spans="1:12" ht="15.75">
      <c r="A22" s="3" t="s">
        <v>4</v>
      </c>
      <c r="B22" s="4">
        <v>11.32</v>
      </c>
      <c r="C22" s="5">
        <v>30</v>
      </c>
      <c r="D22" s="4">
        <v>39.81</v>
      </c>
      <c r="E22" s="4">
        <v>12.7</v>
      </c>
      <c r="F22" s="4">
        <f t="shared" si="4"/>
        <v>52.510000000000005</v>
      </c>
      <c r="G22" s="4">
        <v>51.52</v>
      </c>
      <c r="H22" s="4">
        <f t="shared" si="0"/>
        <v>0.99000000000000199</v>
      </c>
      <c r="I22" s="4">
        <f t="shared" si="1"/>
        <v>11.71</v>
      </c>
      <c r="J22" s="4">
        <f t="shared" si="2"/>
        <v>8.4543125533732013</v>
      </c>
      <c r="K22" s="4">
        <f t="shared" si="3"/>
        <v>10.437574803149605</v>
      </c>
      <c r="L22" s="5">
        <v>40</v>
      </c>
    </row>
    <row r="23" spans="1:12" ht="15.75">
      <c r="A23" s="3" t="s">
        <v>5</v>
      </c>
      <c r="B23" s="4">
        <v>11.37</v>
      </c>
      <c r="C23" s="5">
        <v>105</v>
      </c>
      <c r="D23" s="4">
        <v>39.46</v>
      </c>
      <c r="E23" s="4">
        <v>11.8</v>
      </c>
      <c r="F23" s="4">
        <f t="shared" si="4"/>
        <v>51.260000000000005</v>
      </c>
      <c r="G23" s="4">
        <v>50.05</v>
      </c>
      <c r="H23" s="4">
        <f t="shared" si="0"/>
        <v>1.210000000000008</v>
      </c>
      <c r="I23" s="4">
        <f t="shared" si="1"/>
        <v>10.589999999999996</v>
      </c>
      <c r="J23" s="4">
        <f t="shared" si="2"/>
        <v>11.4258734655336</v>
      </c>
      <c r="K23" s="4">
        <f t="shared" si="3"/>
        <v>10.204093220338976</v>
      </c>
      <c r="L23" s="5">
        <v>40</v>
      </c>
    </row>
    <row r="24" spans="1:12" ht="15.75">
      <c r="A24" s="3" t="s">
        <v>18</v>
      </c>
      <c r="B24" s="4">
        <v>10.1</v>
      </c>
      <c r="C24" s="5">
        <v>169</v>
      </c>
      <c r="D24" s="4">
        <v>47.44</v>
      </c>
      <c r="E24" s="4">
        <v>12.43</v>
      </c>
      <c r="F24" s="4">
        <f t="shared" si="4"/>
        <v>59.87</v>
      </c>
      <c r="G24" s="4">
        <v>58.9</v>
      </c>
      <c r="H24" s="4">
        <f t="shared" si="0"/>
        <v>0.96999999999999886</v>
      </c>
      <c r="I24" s="4">
        <f t="shared" si="1"/>
        <v>11.46</v>
      </c>
      <c r="J24" s="4">
        <f t="shared" si="2"/>
        <v>8.4642233856893441</v>
      </c>
      <c r="K24" s="4">
        <f t="shared" si="3"/>
        <v>9.3118262268704761</v>
      </c>
      <c r="L24" s="5">
        <v>40</v>
      </c>
    </row>
    <row r="25" spans="1:12" ht="15.75">
      <c r="A25" s="3" t="s">
        <v>19</v>
      </c>
      <c r="B25" s="4">
        <v>12.56</v>
      </c>
      <c r="C25" s="5">
        <v>122</v>
      </c>
      <c r="D25" s="4">
        <v>40.700000000000003</v>
      </c>
      <c r="E25" s="4">
        <v>17.440000000000001</v>
      </c>
      <c r="F25" s="4">
        <f t="shared" si="4"/>
        <v>58.14</v>
      </c>
      <c r="G25" s="4">
        <v>53.67</v>
      </c>
      <c r="H25" s="4">
        <f t="shared" si="0"/>
        <v>4.4699999999999989</v>
      </c>
      <c r="I25" s="4">
        <f t="shared" si="1"/>
        <v>12.969999999999999</v>
      </c>
      <c r="J25" s="4">
        <f t="shared" si="2"/>
        <v>34.464148033924438</v>
      </c>
      <c r="K25" s="4">
        <f t="shared" si="3"/>
        <v>9.3407798165137628</v>
      </c>
      <c r="L25" s="5">
        <v>40</v>
      </c>
    </row>
    <row r="26" spans="1:12" ht="15.75">
      <c r="A26" s="3" t="s">
        <v>16</v>
      </c>
      <c r="B26" s="4">
        <v>11.18</v>
      </c>
      <c r="C26" s="5">
        <v>51</v>
      </c>
      <c r="D26" s="4">
        <v>45.61</v>
      </c>
      <c r="E26" s="4">
        <v>15.54</v>
      </c>
      <c r="F26" s="4">
        <f t="shared" si="4"/>
        <v>61.15</v>
      </c>
      <c r="G26" s="4">
        <v>59.66</v>
      </c>
      <c r="H26" s="4">
        <f t="shared" si="0"/>
        <v>1.490000000000002</v>
      </c>
      <c r="I26" s="4">
        <f t="shared" si="1"/>
        <v>14.049999999999997</v>
      </c>
      <c r="J26" s="4">
        <f t="shared" si="2"/>
        <v>10.604982206405712</v>
      </c>
      <c r="K26" s="4">
        <f t="shared" si="3"/>
        <v>10.108043758043756</v>
      </c>
      <c r="L26" s="5">
        <v>40</v>
      </c>
    </row>
    <row r="27" spans="1:12" ht="15.75">
      <c r="A27" s="3" t="s">
        <v>17</v>
      </c>
      <c r="B27" s="4">
        <v>10.83</v>
      </c>
      <c r="C27" s="5">
        <v>176</v>
      </c>
      <c r="D27" s="4">
        <v>41.4</v>
      </c>
      <c r="E27" s="4">
        <v>15.54</v>
      </c>
      <c r="F27" s="4">
        <f t="shared" si="4"/>
        <v>56.94</v>
      </c>
      <c r="G27" s="6">
        <v>55.05</v>
      </c>
      <c r="H27" s="4">
        <f t="shared" si="0"/>
        <v>1.8900000000000006</v>
      </c>
      <c r="I27" s="4">
        <f t="shared" si="1"/>
        <v>13.649999999999999</v>
      </c>
      <c r="J27" s="4">
        <f t="shared" si="2"/>
        <v>13.846153846153852</v>
      </c>
      <c r="K27" s="4">
        <f t="shared" si="3"/>
        <v>9.5128378378378375</v>
      </c>
      <c r="L27" s="5">
        <v>40</v>
      </c>
    </row>
    <row r="28" spans="1:12" ht="15.75">
      <c r="A28" s="3" t="s">
        <v>20</v>
      </c>
      <c r="B28" s="4">
        <v>10.84</v>
      </c>
      <c r="C28" s="7">
        <v>88</v>
      </c>
      <c r="D28" s="4">
        <v>38.61</v>
      </c>
      <c r="E28" s="4">
        <v>14.91</v>
      </c>
      <c r="F28" s="4">
        <f t="shared" si="4"/>
        <v>53.519999999999996</v>
      </c>
      <c r="G28" s="4">
        <v>51.85</v>
      </c>
      <c r="H28" s="4">
        <f t="shared" si="0"/>
        <v>1.6699999999999946</v>
      </c>
      <c r="I28" s="4">
        <f t="shared" si="1"/>
        <v>13.240000000000002</v>
      </c>
      <c r="J28" s="4">
        <f t="shared" si="2"/>
        <v>12.613293051359472</v>
      </c>
      <c r="K28" s="4">
        <f t="shared" si="3"/>
        <v>9.6258618376928275</v>
      </c>
      <c r="L28" s="5">
        <v>40</v>
      </c>
    </row>
    <row r="29" spans="1:12" ht="15.75">
      <c r="A29" s="3" t="s">
        <v>21</v>
      </c>
      <c r="B29" s="4">
        <v>10.77</v>
      </c>
      <c r="C29" s="5">
        <v>17</v>
      </c>
      <c r="D29" s="4">
        <v>38.79</v>
      </c>
      <c r="E29" s="4">
        <v>14.46</v>
      </c>
      <c r="F29" s="4">
        <f t="shared" si="4"/>
        <v>53.25</v>
      </c>
      <c r="G29" s="4">
        <v>51.28</v>
      </c>
      <c r="H29" s="4">
        <f t="shared" si="0"/>
        <v>1.9699999999999989</v>
      </c>
      <c r="I29" s="4">
        <f t="shared" si="1"/>
        <v>12.490000000000002</v>
      </c>
      <c r="J29" s="4">
        <f t="shared" si="2"/>
        <v>15.772618094475568</v>
      </c>
      <c r="K29" s="4">
        <f t="shared" si="3"/>
        <v>9.3027178423236521</v>
      </c>
      <c r="L29" s="5">
        <v>40</v>
      </c>
    </row>
    <row r="30" spans="1:12" ht="15.75">
      <c r="A30" s="3" t="s">
        <v>2</v>
      </c>
      <c r="B30" s="4">
        <v>11.85</v>
      </c>
      <c r="C30" s="5">
        <v>22</v>
      </c>
      <c r="D30" s="4">
        <v>49.99</v>
      </c>
      <c r="E30" s="4">
        <v>15.67</v>
      </c>
      <c r="F30" s="4">
        <f t="shared" si="4"/>
        <v>65.66</v>
      </c>
      <c r="G30" s="4">
        <v>64.260000000000005</v>
      </c>
      <c r="H30" s="4">
        <f t="shared" si="0"/>
        <v>1.3999999999999915</v>
      </c>
      <c r="I30" s="4">
        <f t="shared" si="1"/>
        <v>14.270000000000003</v>
      </c>
      <c r="J30" s="4">
        <f t="shared" si="2"/>
        <v>9.8107918710581021</v>
      </c>
      <c r="K30" s="4">
        <f t="shared" si="3"/>
        <v>10.791289087428213</v>
      </c>
      <c r="L30" s="5">
        <v>40</v>
      </c>
    </row>
    <row r="31" spans="1:12" ht="15.75">
      <c r="A31" s="3" t="s">
        <v>3</v>
      </c>
      <c r="B31" s="4">
        <v>11.57</v>
      </c>
      <c r="C31" s="5">
        <v>74</v>
      </c>
      <c r="D31" s="4">
        <v>38.83</v>
      </c>
      <c r="E31" s="4">
        <v>13.35</v>
      </c>
      <c r="F31" s="4">
        <f t="shared" si="4"/>
        <v>52.18</v>
      </c>
      <c r="G31" s="4">
        <v>50.73</v>
      </c>
      <c r="H31" s="4">
        <f t="shared" si="0"/>
        <v>1.4500000000000028</v>
      </c>
      <c r="I31" s="4">
        <f t="shared" si="1"/>
        <v>11.899999999999999</v>
      </c>
      <c r="J31" s="4">
        <f t="shared" si="2"/>
        <v>12.184873949579856</v>
      </c>
      <c r="K31" s="4">
        <f t="shared" si="3"/>
        <v>10.313333333333331</v>
      </c>
      <c r="L31" s="5">
        <v>40</v>
      </c>
    </row>
    <row r="32" spans="1:12" ht="15.75">
      <c r="A32" s="3" t="s">
        <v>10</v>
      </c>
      <c r="B32" s="4">
        <v>10.91</v>
      </c>
      <c r="C32" s="5">
        <v>190</v>
      </c>
      <c r="D32" s="4">
        <v>39.409999999999997</v>
      </c>
      <c r="E32" s="4">
        <v>13.84</v>
      </c>
      <c r="F32" s="4">
        <f t="shared" si="4"/>
        <v>53.25</v>
      </c>
      <c r="G32" s="4">
        <v>51.88</v>
      </c>
      <c r="H32" s="4">
        <f t="shared" si="0"/>
        <v>1.3699999999999974</v>
      </c>
      <c r="I32" s="4">
        <f t="shared" si="1"/>
        <v>12.470000000000006</v>
      </c>
      <c r="J32" s="4">
        <f t="shared" si="2"/>
        <v>10.986367281475516</v>
      </c>
      <c r="K32" s="4">
        <f t="shared" si="3"/>
        <v>9.8300361271676326</v>
      </c>
      <c r="L32" s="5">
        <v>40</v>
      </c>
    </row>
    <row r="33" spans="1:12" ht="15.75">
      <c r="A33" s="3" t="s">
        <v>11</v>
      </c>
      <c r="B33" s="4">
        <v>10.36</v>
      </c>
      <c r="C33" s="5">
        <v>41</v>
      </c>
      <c r="D33" s="4">
        <v>48.32</v>
      </c>
      <c r="E33" s="4">
        <v>11.21</v>
      </c>
      <c r="F33" s="4">
        <f t="shared" si="4"/>
        <v>59.53</v>
      </c>
      <c r="G33" s="4">
        <v>58.25</v>
      </c>
      <c r="H33" s="4">
        <f t="shared" si="0"/>
        <v>1.2800000000000011</v>
      </c>
      <c r="I33" s="4">
        <f t="shared" si="1"/>
        <v>9.93</v>
      </c>
      <c r="J33" s="4">
        <f t="shared" si="2"/>
        <v>12.890231621349457</v>
      </c>
      <c r="K33" s="4">
        <f t="shared" si="3"/>
        <v>9.1770561998215872</v>
      </c>
      <c r="L33" s="5">
        <v>40</v>
      </c>
    </row>
    <row r="34" spans="1:12" ht="15.75">
      <c r="A34" s="3" t="s">
        <v>34</v>
      </c>
      <c r="B34" s="4">
        <v>12.01</v>
      </c>
      <c r="C34" s="5">
        <v>143</v>
      </c>
      <c r="D34" s="4">
        <v>40.99</v>
      </c>
      <c r="E34" s="4">
        <v>10.51</v>
      </c>
      <c r="F34" s="4">
        <f t="shared" ref="F34:F65" si="5">D34+E34</f>
        <v>51.5</v>
      </c>
      <c r="G34" s="4">
        <v>50.67</v>
      </c>
      <c r="H34" s="4">
        <f t="shared" ref="H34:H65" si="6">F34-G34</f>
        <v>0.82999999999999829</v>
      </c>
      <c r="I34" s="4">
        <f t="shared" ref="I34:I65" si="7">G34-D34</f>
        <v>9.68</v>
      </c>
      <c r="J34" s="4">
        <f t="shared" ref="J34:J65" si="8">H34/I34*100</f>
        <v>8.574380165289238</v>
      </c>
      <c r="K34" s="4">
        <f t="shared" ref="K34:K65" si="9">B34*100/(100+J34)</f>
        <v>11.06154138915319</v>
      </c>
      <c r="L34" s="5">
        <v>40</v>
      </c>
    </row>
    <row r="35" spans="1:12" ht="15.75">
      <c r="A35" s="3" t="s">
        <v>35</v>
      </c>
      <c r="B35" s="4">
        <v>11.04</v>
      </c>
      <c r="C35" s="5">
        <v>56</v>
      </c>
      <c r="D35" s="4">
        <v>38.340000000000003</v>
      </c>
      <c r="E35" s="4">
        <v>18.27</v>
      </c>
      <c r="F35" s="4">
        <f t="shared" si="5"/>
        <v>56.61</v>
      </c>
      <c r="G35" s="4">
        <v>54.83</v>
      </c>
      <c r="H35" s="4">
        <f t="shared" si="6"/>
        <v>1.7800000000000011</v>
      </c>
      <c r="I35" s="4">
        <f t="shared" si="7"/>
        <v>16.489999999999995</v>
      </c>
      <c r="J35" s="4">
        <f t="shared" si="8"/>
        <v>10.794420861127966</v>
      </c>
      <c r="K35" s="4">
        <f t="shared" si="9"/>
        <v>9.9644006568144494</v>
      </c>
      <c r="L35" s="5">
        <v>40</v>
      </c>
    </row>
    <row r="36" spans="1:12" ht="15.75">
      <c r="A36" s="3" t="s">
        <v>12</v>
      </c>
      <c r="B36" s="4">
        <v>11.13</v>
      </c>
      <c r="C36" s="7">
        <v>109</v>
      </c>
      <c r="D36" s="4">
        <v>39.01</v>
      </c>
      <c r="E36" s="4">
        <v>15.55</v>
      </c>
      <c r="F36" s="4">
        <f t="shared" si="5"/>
        <v>54.56</v>
      </c>
      <c r="G36" s="4">
        <v>53.31</v>
      </c>
      <c r="H36" s="4">
        <f t="shared" si="6"/>
        <v>1.25</v>
      </c>
      <c r="I36" s="4">
        <f t="shared" si="7"/>
        <v>14.300000000000004</v>
      </c>
      <c r="J36" s="4">
        <f t="shared" si="8"/>
        <v>8.7412587412587381</v>
      </c>
      <c r="K36" s="4">
        <f t="shared" si="9"/>
        <v>10.235305466237943</v>
      </c>
      <c r="L36" s="5">
        <v>40</v>
      </c>
    </row>
    <row r="37" spans="1:12" ht="15.75">
      <c r="A37" s="3" t="s">
        <v>13</v>
      </c>
      <c r="B37" s="4">
        <v>11.79</v>
      </c>
      <c r="C37" s="7">
        <v>121</v>
      </c>
      <c r="D37" s="4">
        <v>47.14</v>
      </c>
      <c r="E37" s="4">
        <v>11.47</v>
      </c>
      <c r="F37" s="4">
        <f t="shared" si="5"/>
        <v>58.61</v>
      </c>
      <c r="G37" s="4">
        <v>57.58</v>
      </c>
      <c r="H37" s="4">
        <f t="shared" si="6"/>
        <v>1.0300000000000011</v>
      </c>
      <c r="I37" s="4">
        <f t="shared" si="7"/>
        <v>10.439999999999998</v>
      </c>
      <c r="J37" s="4">
        <f t="shared" si="8"/>
        <v>9.8659003831417742</v>
      </c>
      <c r="K37" s="4">
        <f t="shared" si="9"/>
        <v>10.731264167393197</v>
      </c>
      <c r="L37" s="5">
        <v>40</v>
      </c>
    </row>
    <row r="38" spans="1:12" ht="15.75">
      <c r="A38" s="3" t="s">
        <v>40</v>
      </c>
      <c r="B38" s="4">
        <v>10.28</v>
      </c>
      <c r="C38" s="7">
        <v>53</v>
      </c>
      <c r="D38" s="4">
        <v>48.58</v>
      </c>
      <c r="E38" s="4">
        <v>16.84</v>
      </c>
      <c r="F38" s="4">
        <f t="shared" si="5"/>
        <v>65.42</v>
      </c>
      <c r="G38" s="4">
        <v>63.71</v>
      </c>
      <c r="H38" s="4">
        <f t="shared" si="6"/>
        <v>1.7100000000000009</v>
      </c>
      <c r="I38" s="4">
        <f t="shared" si="7"/>
        <v>15.130000000000003</v>
      </c>
      <c r="J38" s="4">
        <f t="shared" si="8"/>
        <v>11.302048909451425</v>
      </c>
      <c r="K38" s="4">
        <f t="shared" si="9"/>
        <v>9.2361282660332531</v>
      </c>
      <c r="L38" s="5">
        <v>40</v>
      </c>
    </row>
    <row r="39" spans="1:12" ht="15.75">
      <c r="A39" s="3" t="s">
        <v>41</v>
      </c>
      <c r="B39" s="4">
        <v>10.41</v>
      </c>
      <c r="C39" s="7">
        <v>124</v>
      </c>
      <c r="D39" s="4">
        <v>48.49</v>
      </c>
      <c r="E39" s="4">
        <v>13.64</v>
      </c>
      <c r="F39" s="4">
        <f t="shared" si="5"/>
        <v>62.13</v>
      </c>
      <c r="G39" s="4">
        <v>60.94</v>
      </c>
      <c r="H39" s="4">
        <f t="shared" si="6"/>
        <v>1.1900000000000048</v>
      </c>
      <c r="I39" s="4">
        <f t="shared" si="7"/>
        <v>12.449999999999996</v>
      </c>
      <c r="J39" s="4">
        <f t="shared" si="8"/>
        <v>9.5582329317269501</v>
      </c>
      <c r="K39" s="4">
        <f t="shared" si="9"/>
        <v>9.501796187683281</v>
      </c>
      <c r="L39" s="5">
        <v>40</v>
      </c>
    </row>
    <row r="40" spans="1:12" ht="15.75">
      <c r="A40" s="3" t="s">
        <v>69</v>
      </c>
      <c r="B40" s="4">
        <v>12.41</v>
      </c>
      <c r="C40" s="7">
        <v>183</v>
      </c>
      <c r="D40" s="4">
        <v>46.3</v>
      </c>
      <c r="E40" s="4">
        <v>11.66</v>
      </c>
      <c r="F40" s="4">
        <f t="shared" si="5"/>
        <v>57.959999999999994</v>
      </c>
      <c r="G40" s="4">
        <v>56.87</v>
      </c>
      <c r="H40" s="4">
        <f t="shared" si="6"/>
        <v>1.0899999999999963</v>
      </c>
      <c r="I40" s="4">
        <f t="shared" si="7"/>
        <v>10.57</v>
      </c>
      <c r="J40" s="4">
        <f t="shared" si="8"/>
        <v>10.312204351939416</v>
      </c>
      <c r="K40" s="4">
        <f t="shared" si="9"/>
        <v>11.249888507718699</v>
      </c>
      <c r="L40" s="5">
        <v>40</v>
      </c>
    </row>
    <row r="41" spans="1:12" ht="15.75">
      <c r="A41" s="3" t="s">
        <v>70</v>
      </c>
      <c r="B41" s="4">
        <v>10.64</v>
      </c>
      <c r="C41" s="7">
        <v>12</v>
      </c>
      <c r="D41" s="4">
        <v>47.84</v>
      </c>
      <c r="E41" s="4">
        <v>15.78</v>
      </c>
      <c r="F41" s="4">
        <f t="shared" si="5"/>
        <v>63.620000000000005</v>
      </c>
      <c r="G41" s="4">
        <v>62.36</v>
      </c>
      <c r="H41" s="4">
        <f t="shared" si="6"/>
        <v>1.2600000000000051</v>
      </c>
      <c r="I41" s="4">
        <f t="shared" si="7"/>
        <v>14.519999999999996</v>
      </c>
      <c r="J41" s="4">
        <f t="shared" si="8"/>
        <v>8.6776859504132613</v>
      </c>
      <c r="K41" s="4">
        <f t="shared" si="9"/>
        <v>9.7904182509505659</v>
      </c>
      <c r="L41" s="5">
        <v>40</v>
      </c>
    </row>
    <row r="42" spans="1:12" ht="15.75">
      <c r="A42" s="3" t="s">
        <v>44</v>
      </c>
      <c r="B42" s="4">
        <v>11.58</v>
      </c>
      <c r="C42" s="7">
        <v>27</v>
      </c>
      <c r="D42" s="4">
        <v>47.71</v>
      </c>
      <c r="E42" s="4">
        <v>17.510000000000002</v>
      </c>
      <c r="F42" s="4">
        <f t="shared" si="5"/>
        <v>65.22</v>
      </c>
      <c r="G42" s="4">
        <v>63.09</v>
      </c>
      <c r="H42" s="4">
        <f t="shared" si="6"/>
        <v>2.1299999999999955</v>
      </c>
      <c r="I42" s="4">
        <f t="shared" si="7"/>
        <v>15.380000000000003</v>
      </c>
      <c r="J42" s="4">
        <f t="shared" si="8"/>
        <v>13.849154746423894</v>
      </c>
      <c r="K42" s="4">
        <f t="shared" si="9"/>
        <v>10.171353512278701</v>
      </c>
      <c r="L42" s="5">
        <v>40</v>
      </c>
    </row>
    <row r="43" spans="1:12" ht="15.75">
      <c r="A43" s="3" t="s">
        <v>45</v>
      </c>
      <c r="B43" s="4">
        <v>11.01</v>
      </c>
      <c r="C43" s="7">
        <v>49</v>
      </c>
      <c r="D43" s="4">
        <v>46.83</v>
      </c>
      <c r="E43" s="4">
        <v>13.75</v>
      </c>
      <c r="F43" s="4">
        <f t="shared" si="5"/>
        <v>60.58</v>
      </c>
      <c r="G43" s="4">
        <v>59.19</v>
      </c>
      <c r="H43" s="4">
        <f t="shared" si="6"/>
        <v>1.3900000000000006</v>
      </c>
      <c r="I43" s="4">
        <f t="shared" si="7"/>
        <v>12.36</v>
      </c>
      <c r="J43" s="4">
        <f t="shared" si="8"/>
        <v>11.245954692556639</v>
      </c>
      <c r="K43" s="4">
        <f t="shared" si="9"/>
        <v>9.8969890909090914</v>
      </c>
      <c r="L43" s="5">
        <v>40</v>
      </c>
    </row>
    <row r="44" spans="1:12" ht="15.75">
      <c r="A44" s="3" t="s">
        <v>48</v>
      </c>
      <c r="B44" s="4">
        <v>11.36</v>
      </c>
      <c r="C44" s="5">
        <v>19</v>
      </c>
      <c r="D44" s="4">
        <v>39.47</v>
      </c>
      <c r="E44" s="4">
        <v>11.45</v>
      </c>
      <c r="F44" s="4">
        <f t="shared" si="5"/>
        <v>50.92</v>
      </c>
      <c r="G44" s="4">
        <v>49.73</v>
      </c>
      <c r="H44" s="4">
        <f t="shared" si="6"/>
        <v>1.1900000000000048</v>
      </c>
      <c r="I44" s="4">
        <f t="shared" si="7"/>
        <v>10.259999999999998</v>
      </c>
      <c r="J44" s="4">
        <f t="shared" si="8"/>
        <v>11.598440545809016</v>
      </c>
      <c r="K44" s="4">
        <f t="shared" si="9"/>
        <v>10.179353711790389</v>
      </c>
      <c r="L44" s="5">
        <v>40</v>
      </c>
    </row>
    <row r="45" spans="1:12" ht="15.75">
      <c r="A45" s="3" t="s">
        <v>49</v>
      </c>
      <c r="B45" s="4">
        <v>10.19</v>
      </c>
      <c r="C45" s="5">
        <v>50</v>
      </c>
      <c r="D45" s="4">
        <v>39.82</v>
      </c>
      <c r="E45" s="4">
        <v>11.11</v>
      </c>
      <c r="F45" s="4">
        <f t="shared" si="5"/>
        <v>50.93</v>
      </c>
      <c r="G45" s="4">
        <v>49.63</v>
      </c>
      <c r="H45" s="4">
        <f t="shared" si="6"/>
        <v>1.2999999999999972</v>
      </c>
      <c r="I45" s="4">
        <f t="shared" si="7"/>
        <v>9.8100000000000023</v>
      </c>
      <c r="J45" s="4">
        <f t="shared" si="8"/>
        <v>13.251783893985698</v>
      </c>
      <c r="K45" s="4">
        <f t="shared" si="9"/>
        <v>8.997650765076509</v>
      </c>
      <c r="L45" s="5">
        <v>40</v>
      </c>
    </row>
    <row r="46" spans="1:12" ht="15.75">
      <c r="A46" s="3" t="s">
        <v>60</v>
      </c>
      <c r="B46" s="4">
        <v>11.67</v>
      </c>
      <c r="C46" s="7">
        <v>11</v>
      </c>
      <c r="D46" s="4">
        <v>49.29</v>
      </c>
      <c r="E46" s="4">
        <v>13.06</v>
      </c>
      <c r="F46" s="4">
        <f t="shared" si="5"/>
        <v>62.35</v>
      </c>
      <c r="G46" s="4">
        <v>60.73</v>
      </c>
      <c r="H46" s="4">
        <f t="shared" si="6"/>
        <v>1.6200000000000045</v>
      </c>
      <c r="I46" s="4">
        <f t="shared" si="7"/>
        <v>11.439999999999998</v>
      </c>
      <c r="J46" s="4">
        <f t="shared" si="8"/>
        <v>14.160839160839203</v>
      </c>
      <c r="K46" s="4">
        <f t="shared" si="9"/>
        <v>10.222419601837668</v>
      </c>
      <c r="L46" s="5">
        <v>40</v>
      </c>
    </row>
    <row r="47" spans="1:12" ht="15.75">
      <c r="A47" s="3" t="s">
        <v>61</v>
      </c>
      <c r="B47" s="4">
        <v>10.59</v>
      </c>
      <c r="C47" s="7">
        <v>125</v>
      </c>
      <c r="D47" s="4">
        <v>39.26</v>
      </c>
      <c r="E47" s="4">
        <v>11.02</v>
      </c>
      <c r="F47" s="4">
        <f t="shared" si="5"/>
        <v>50.28</v>
      </c>
      <c r="G47" s="4">
        <v>49.12</v>
      </c>
      <c r="H47" s="4">
        <f t="shared" si="6"/>
        <v>1.1600000000000037</v>
      </c>
      <c r="I47" s="4">
        <f t="shared" si="7"/>
        <v>9.86</v>
      </c>
      <c r="J47" s="4">
        <f t="shared" si="8"/>
        <v>11.764705882352979</v>
      </c>
      <c r="K47" s="4">
        <f t="shared" si="9"/>
        <v>9.4752631578947337</v>
      </c>
      <c r="L47" s="5">
        <v>40</v>
      </c>
    </row>
    <row r="48" spans="1:12" ht="15.75">
      <c r="A48" s="3" t="s">
        <v>52</v>
      </c>
      <c r="B48" s="4">
        <v>11.19</v>
      </c>
      <c r="C48" s="5">
        <v>149</v>
      </c>
      <c r="D48" s="4">
        <v>46.3</v>
      </c>
      <c r="E48" s="4">
        <v>15.03</v>
      </c>
      <c r="F48" s="4">
        <f t="shared" si="5"/>
        <v>61.33</v>
      </c>
      <c r="G48" s="4">
        <v>59.54</v>
      </c>
      <c r="H48" s="4">
        <f t="shared" si="6"/>
        <v>1.7899999999999991</v>
      </c>
      <c r="I48" s="4">
        <f t="shared" si="7"/>
        <v>13.240000000000002</v>
      </c>
      <c r="J48" s="4">
        <f t="shared" si="8"/>
        <v>13.519637462235643</v>
      </c>
      <c r="K48" s="4">
        <f t="shared" si="9"/>
        <v>9.8573253493013979</v>
      </c>
      <c r="L48" s="5">
        <v>40</v>
      </c>
    </row>
    <row r="49" spans="1:12" ht="15.75">
      <c r="A49" s="3" t="s">
        <v>53</v>
      </c>
      <c r="B49" s="4">
        <v>11.02</v>
      </c>
      <c r="C49" s="5">
        <v>18</v>
      </c>
      <c r="D49" s="4">
        <v>39.08</v>
      </c>
      <c r="E49" s="4">
        <v>13.97</v>
      </c>
      <c r="F49" s="4">
        <f t="shared" si="5"/>
        <v>53.05</v>
      </c>
      <c r="G49" s="4">
        <v>51.43</v>
      </c>
      <c r="H49" s="4">
        <f t="shared" si="6"/>
        <v>1.6199999999999974</v>
      </c>
      <c r="I49" s="4">
        <f t="shared" si="7"/>
        <v>12.350000000000001</v>
      </c>
      <c r="J49" s="4">
        <f t="shared" si="8"/>
        <v>13.117408906882568</v>
      </c>
      <c r="K49" s="4">
        <f t="shared" si="9"/>
        <v>9.7420901932712969</v>
      </c>
      <c r="L49" s="5">
        <v>40</v>
      </c>
    </row>
    <row r="50" spans="1:12" ht="15.75">
      <c r="A50" s="3" t="s">
        <v>56</v>
      </c>
      <c r="B50" s="4">
        <v>10.77</v>
      </c>
      <c r="C50" s="5">
        <v>50</v>
      </c>
      <c r="D50" s="4">
        <v>46.65</v>
      </c>
      <c r="E50" s="4">
        <v>23.37</v>
      </c>
      <c r="F50" s="4">
        <f t="shared" si="5"/>
        <v>70.02</v>
      </c>
      <c r="G50" s="4">
        <v>66.569999999999993</v>
      </c>
      <c r="H50" s="4">
        <f t="shared" si="6"/>
        <v>3.4500000000000028</v>
      </c>
      <c r="I50" s="4">
        <f t="shared" si="7"/>
        <v>19.919999999999995</v>
      </c>
      <c r="J50" s="4">
        <f t="shared" si="8"/>
        <v>17.319277108433752</v>
      </c>
      <c r="K50" s="4">
        <f t="shared" si="9"/>
        <v>9.1800770218228482</v>
      </c>
      <c r="L50" s="5">
        <v>40</v>
      </c>
    </row>
    <row r="51" spans="1:12" ht="15.75">
      <c r="A51" s="3" t="s">
        <v>57</v>
      </c>
      <c r="B51" s="4">
        <v>12.22</v>
      </c>
      <c r="C51" s="5">
        <v>157</v>
      </c>
      <c r="D51" s="4">
        <v>40.22</v>
      </c>
      <c r="E51" s="4">
        <v>18.670000000000002</v>
      </c>
      <c r="F51" s="4">
        <f t="shared" si="5"/>
        <v>58.89</v>
      </c>
      <c r="G51" s="4">
        <v>56.36</v>
      </c>
      <c r="H51" s="4">
        <f t="shared" si="6"/>
        <v>2.5300000000000011</v>
      </c>
      <c r="I51" s="4">
        <f t="shared" si="7"/>
        <v>16.14</v>
      </c>
      <c r="J51" s="4">
        <f t="shared" si="8"/>
        <v>15.675340768277577</v>
      </c>
      <c r="K51" s="4">
        <f t="shared" si="9"/>
        <v>10.564049276914837</v>
      </c>
      <c r="L51" s="5">
        <v>40</v>
      </c>
    </row>
    <row r="52" spans="1:12" ht="15.75">
      <c r="A52" s="3" t="s">
        <v>71</v>
      </c>
      <c r="B52" s="4">
        <v>11.55</v>
      </c>
      <c r="C52" s="5">
        <v>136</v>
      </c>
      <c r="D52" s="4">
        <v>38.69</v>
      </c>
      <c r="E52" s="4">
        <v>11.28</v>
      </c>
      <c r="F52" s="4">
        <f t="shared" si="5"/>
        <v>49.97</v>
      </c>
      <c r="G52" s="4">
        <v>48.52</v>
      </c>
      <c r="H52" s="4">
        <f t="shared" si="6"/>
        <v>1.4499999999999957</v>
      </c>
      <c r="I52" s="4">
        <f t="shared" si="7"/>
        <v>9.8300000000000054</v>
      </c>
      <c r="J52" s="4">
        <f t="shared" si="8"/>
        <v>14.750762970498425</v>
      </c>
      <c r="K52" s="4">
        <f t="shared" si="9"/>
        <v>10.065292553191494</v>
      </c>
      <c r="L52" s="5">
        <v>40</v>
      </c>
    </row>
    <row r="53" spans="1:12" ht="15.75">
      <c r="A53" s="3" t="s">
        <v>72</v>
      </c>
      <c r="B53" s="4">
        <v>12.42</v>
      </c>
      <c r="C53" s="5">
        <v>196</v>
      </c>
      <c r="D53" s="4">
        <v>46.98</v>
      </c>
      <c r="E53" s="4">
        <v>17.14</v>
      </c>
      <c r="F53" s="4">
        <f t="shared" si="5"/>
        <v>64.12</v>
      </c>
      <c r="G53" s="4">
        <v>62.05</v>
      </c>
      <c r="H53" s="4">
        <f t="shared" si="6"/>
        <v>2.0700000000000074</v>
      </c>
      <c r="I53" s="4">
        <f t="shared" si="7"/>
        <v>15.07</v>
      </c>
      <c r="J53" s="4">
        <f t="shared" si="8"/>
        <v>13.73589913735904</v>
      </c>
      <c r="K53" s="4">
        <f t="shared" si="9"/>
        <v>10.920035005834301</v>
      </c>
      <c r="L53" s="5">
        <v>40</v>
      </c>
    </row>
    <row r="54" spans="1:12" ht="15.75">
      <c r="A54" s="3" t="s">
        <v>119</v>
      </c>
      <c r="B54" s="4">
        <v>11.85</v>
      </c>
      <c r="C54" s="5">
        <v>63</v>
      </c>
      <c r="D54" s="4">
        <v>39.35</v>
      </c>
      <c r="E54" s="4">
        <v>12.32</v>
      </c>
      <c r="F54" s="4">
        <f t="shared" si="5"/>
        <v>51.67</v>
      </c>
      <c r="G54" s="4">
        <v>50.6</v>
      </c>
      <c r="H54" s="4">
        <f t="shared" si="6"/>
        <v>1.0700000000000003</v>
      </c>
      <c r="I54" s="4">
        <f t="shared" si="7"/>
        <v>11.25</v>
      </c>
      <c r="J54" s="4">
        <f t="shared" si="8"/>
        <v>9.5111111111111128</v>
      </c>
      <c r="K54" s="4">
        <f t="shared" si="9"/>
        <v>10.820819805194803</v>
      </c>
      <c r="L54" s="5">
        <v>40</v>
      </c>
    </row>
    <row r="55" spans="1:12" ht="15.75">
      <c r="A55" s="3" t="s">
        <v>66</v>
      </c>
      <c r="B55" s="4">
        <v>11.53</v>
      </c>
      <c r="C55" s="5">
        <v>52</v>
      </c>
      <c r="D55" s="4">
        <v>47.38</v>
      </c>
      <c r="E55" s="4">
        <v>11.18</v>
      </c>
      <c r="F55" s="4">
        <f t="shared" si="5"/>
        <v>58.56</v>
      </c>
      <c r="G55" s="4">
        <v>57.46</v>
      </c>
      <c r="H55" s="4">
        <f t="shared" si="6"/>
        <v>1.1000000000000014</v>
      </c>
      <c r="I55" s="4">
        <f t="shared" si="7"/>
        <v>10.079999999999998</v>
      </c>
      <c r="J55" s="4">
        <f t="shared" si="8"/>
        <v>10.912698412698427</v>
      </c>
      <c r="K55" s="4">
        <f t="shared" si="9"/>
        <v>10.395563506261178</v>
      </c>
      <c r="L55" s="5">
        <v>40</v>
      </c>
    </row>
    <row r="56" spans="1:12" ht="15.75">
      <c r="A56" s="3" t="s">
        <v>38</v>
      </c>
      <c r="B56" s="4">
        <v>10.65</v>
      </c>
      <c r="C56" s="5">
        <v>124</v>
      </c>
      <c r="D56" s="4">
        <v>39.229999999999997</v>
      </c>
      <c r="E56" s="4">
        <v>18.53</v>
      </c>
      <c r="F56" s="4">
        <f t="shared" si="5"/>
        <v>57.76</v>
      </c>
      <c r="G56" s="4">
        <v>55.63</v>
      </c>
      <c r="H56" s="4">
        <f t="shared" si="6"/>
        <v>2.1299999999999955</v>
      </c>
      <c r="I56" s="4">
        <f t="shared" si="7"/>
        <v>16.400000000000006</v>
      </c>
      <c r="J56" s="4">
        <f t="shared" si="8"/>
        <v>12.987804878048747</v>
      </c>
      <c r="K56" s="4">
        <f t="shared" si="9"/>
        <v>9.4257960064759878</v>
      </c>
      <c r="L56" s="5">
        <v>40</v>
      </c>
    </row>
    <row r="57" spans="1:12" ht="15.75">
      <c r="A57" s="3" t="s">
        <v>39</v>
      </c>
      <c r="B57" s="4">
        <v>11.21</v>
      </c>
      <c r="C57" s="5">
        <v>76</v>
      </c>
      <c r="D57" s="4">
        <v>39.78</v>
      </c>
      <c r="E57" s="4">
        <v>14.14</v>
      </c>
      <c r="F57" s="4">
        <f t="shared" si="5"/>
        <v>53.92</v>
      </c>
      <c r="G57" s="4">
        <v>52.34</v>
      </c>
      <c r="H57" s="4">
        <f t="shared" si="6"/>
        <v>1.5799999999999983</v>
      </c>
      <c r="I57" s="4">
        <f t="shared" si="7"/>
        <v>12.560000000000002</v>
      </c>
      <c r="J57" s="4">
        <f t="shared" si="8"/>
        <v>12.579617834394888</v>
      </c>
      <c r="K57" s="4">
        <f t="shared" si="9"/>
        <v>9.9573974540311188</v>
      </c>
      <c r="L57" s="5">
        <v>40</v>
      </c>
    </row>
    <row r="58" spans="1:12" ht="15.75">
      <c r="A58" s="3" t="s">
        <v>67</v>
      </c>
      <c r="B58" s="4">
        <v>10.95</v>
      </c>
      <c r="C58" s="5">
        <v>131</v>
      </c>
      <c r="D58" s="4">
        <v>46.47</v>
      </c>
      <c r="E58" s="4">
        <v>14.7</v>
      </c>
      <c r="F58" s="4">
        <f t="shared" si="5"/>
        <v>61.17</v>
      </c>
      <c r="G58" s="4">
        <v>59.8</v>
      </c>
      <c r="H58" s="4">
        <f t="shared" si="6"/>
        <v>1.3700000000000045</v>
      </c>
      <c r="I58" s="4">
        <f t="shared" si="7"/>
        <v>13.329999999999998</v>
      </c>
      <c r="J58" s="4">
        <f t="shared" si="8"/>
        <v>10.277569392348122</v>
      </c>
      <c r="K58" s="4">
        <f t="shared" si="9"/>
        <v>9.9294897959183643</v>
      </c>
      <c r="L58" s="5">
        <v>40</v>
      </c>
    </row>
    <row r="59" spans="1:12" ht="15.75">
      <c r="A59" s="3" t="s">
        <v>68</v>
      </c>
      <c r="B59" s="4">
        <v>10.49</v>
      </c>
      <c r="C59" s="5">
        <v>120</v>
      </c>
      <c r="D59" s="4">
        <v>47.98</v>
      </c>
      <c r="E59" s="4">
        <v>11.56</v>
      </c>
      <c r="F59" s="4">
        <f t="shared" si="5"/>
        <v>59.54</v>
      </c>
      <c r="G59" s="4">
        <v>58.44</v>
      </c>
      <c r="H59" s="4">
        <f t="shared" si="6"/>
        <v>1.1000000000000014</v>
      </c>
      <c r="I59" s="4">
        <f t="shared" si="7"/>
        <v>10.46</v>
      </c>
      <c r="J59" s="4">
        <f t="shared" si="8"/>
        <v>10.516252390057373</v>
      </c>
      <c r="K59" s="4">
        <f t="shared" si="9"/>
        <v>9.4918166089965386</v>
      </c>
      <c r="L59" s="5">
        <v>40</v>
      </c>
    </row>
    <row r="60" spans="1:12" ht="15.75">
      <c r="A60" s="3" t="s">
        <v>54</v>
      </c>
      <c r="B60" s="4">
        <v>10.25</v>
      </c>
      <c r="C60" s="5">
        <v>19</v>
      </c>
      <c r="D60" s="4">
        <v>39.57</v>
      </c>
      <c r="E60" s="4">
        <v>16.37</v>
      </c>
      <c r="F60" s="4">
        <f t="shared" si="5"/>
        <v>55.94</v>
      </c>
      <c r="G60" s="4">
        <v>54.33</v>
      </c>
      <c r="H60" s="4">
        <f t="shared" si="6"/>
        <v>1.6099999999999994</v>
      </c>
      <c r="I60" s="4">
        <f t="shared" si="7"/>
        <v>14.759999999999998</v>
      </c>
      <c r="J60" s="4">
        <f t="shared" si="8"/>
        <v>10.907859078590784</v>
      </c>
      <c r="K60" s="4">
        <f t="shared" si="9"/>
        <v>9.2419059254734268</v>
      </c>
      <c r="L60" s="5">
        <v>40</v>
      </c>
    </row>
    <row r="61" spans="1:12" ht="15.75">
      <c r="A61" s="3" t="s">
        <v>55</v>
      </c>
      <c r="B61" s="4">
        <v>11.34</v>
      </c>
      <c r="C61" s="5">
        <v>10</v>
      </c>
      <c r="D61" s="4">
        <v>39.6</v>
      </c>
      <c r="E61" s="4">
        <v>23.78</v>
      </c>
      <c r="F61" s="4">
        <f t="shared" si="5"/>
        <v>63.38</v>
      </c>
      <c r="G61" s="4">
        <v>60.18</v>
      </c>
      <c r="H61" s="4">
        <f t="shared" si="6"/>
        <v>3.2000000000000028</v>
      </c>
      <c r="I61" s="4">
        <f t="shared" si="7"/>
        <v>20.58</v>
      </c>
      <c r="J61" s="4">
        <f t="shared" si="8"/>
        <v>15.549076773566583</v>
      </c>
      <c r="K61" s="4">
        <f t="shared" si="9"/>
        <v>9.8140117746005036</v>
      </c>
      <c r="L61" s="5">
        <v>40</v>
      </c>
    </row>
    <row r="62" spans="1:12" ht="15.75">
      <c r="A62" s="3" t="s">
        <v>64</v>
      </c>
      <c r="B62" s="4">
        <v>10.09</v>
      </c>
      <c r="C62" s="5">
        <v>20</v>
      </c>
      <c r="D62" s="4">
        <v>47.7</v>
      </c>
      <c r="E62" s="4">
        <v>13.76</v>
      </c>
      <c r="F62" s="4">
        <f t="shared" si="5"/>
        <v>61.46</v>
      </c>
      <c r="G62" s="4">
        <v>59.92</v>
      </c>
      <c r="H62" s="4">
        <f t="shared" si="6"/>
        <v>1.5399999999999991</v>
      </c>
      <c r="I62" s="4">
        <f t="shared" si="7"/>
        <v>12.219999999999999</v>
      </c>
      <c r="J62" s="4">
        <f t="shared" si="8"/>
        <v>12.602291325695575</v>
      </c>
      <c r="K62" s="4">
        <f t="shared" si="9"/>
        <v>8.9607412790697687</v>
      </c>
      <c r="L62" s="5">
        <v>40</v>
      </c>
    </row>
    <row r="63" spans="1:12" ht="15.75">
      <c r="A63" s="3" t="s">
        <v>65</v>
      </c>
      <c r="B63" s="4">
        <v>11.8</v>
      </c>
      <c r="C63" s="5">
        <v>32</v>
      </c>
      <c r="D63" s="4">
        <v>39.49</v>
      </c>
      <c r="E63" s="4">
        <v>13.66</v>
      </c>
      <c r="F63" s="4">
        <f t="shared" si="5"/>
        <v>53.150000000000006</v>
      </c>
      <c r="G63" s="4">
        <v>51.59</v>
      </c>
      <c r="H63" s="4">
        <f t="shared" si="6"/>
        <v>1.5600000000000023</v>
      </c>
      <c r="I63" s="4">
        <f t="shared" si="7"/>
        <v>12.100000000000001</v>
      </c>
      <c r="J63" s="4">
        <f t="shared" si="8"/>
        <v>12.89256198347109</v>
      </c>
      <c r="K63" s="4">
        <f t="shared" si="9"/>
        <v>10.452415812591505</v>
      </c>
      <c r="L63" s="5">
        <v>40</v>
      </c>
    </row>
    <row r="64" spans="1:12" ht="15.75">
      <c r="A64" s="3" t="s">
        <v>62</v>
      </c>
      <c r="B64" s="4">
        <v>10.76</v>
      </c>
      <c r="C64" s="5">
        <v>154</v>
      </c>
      <c r="D64" s="4">
        <v>38.42</v>
      </c>
      <c r="E64" s="4">
        <v>16.04</v>
      </c>
      <c r="F64" s="4">
        <f t="shared" si="5"/>
        <v>54.46</v>
      </c>
      <c r="G64" s="4">
        <v>52.79</v>
      </c>
      <c r="H64" s="4">
        <f t="shared" si="6"/>
        <v>1.6700000000000017</v>
      </c>
      <c r="I64" s="4">
        <f t="shared" si="7"/>
        <v>14.369999999999997</v>
      </c>
      <c r="J64" s="4">
        <f t="shared" si="8"/>
        <v>11.621433542101615</v>
      </c>
      <c r="K64" s="4">
        <f t="shared" si="9"/>
        <v>9.6397256857855353</v>
      </c>
      <c r="L64" s="5">
        <v>40</v>
      </c>
    </row>
    <row r="65" spans="1:12" ht="15.75">
      <c r="A65" s="3" t="s">
        <v>63</v>
      </c>
      <c r="B65" s="4">
        <v>10.93</v>
      </c>
      <c r="C65" s="5">
        <v>110</v>
      </c>
      <c r="D65" s="4">
        <v>36.51</v>
      </c>
      <c r="E65" s="4">
        <v>16.73</v>
      </c>
      <c r="F65" s="4">
        <f t="shared" si="5"/>
        <v>53.239999999999995</v>
      </c>
      <c r="G65" s="4">
        <v>51.3</v>
      </c>
      <c r="H65" s="4">
        <f t="shared" si="6"/>
        <v>1.9399999999999977</v>
      </c>
      <c r="I65" s="4">
        <f t="shared" si="7"/>
        <v>14.79</v>
      </c>
      <c r="J65" s="4">
        <f t="shared" si="8"/>
        <v>13.116970926301541</v>
      </c>
      <c r="K65" s="4">
        <f t="shared" si="9"/>
        <v>9.6625642558278546</v>
      </c>
      <c r="L65" s="5">
        <v>40</v>
      </c>
    </row>
    <row r="66" spans="1:12" ht="15.75">
      <c r="A66" s="3" t="s">
        <v>46</v>
      </c>
      <c r="B66" s="4">
        <v>10.01</v>
      </c>
      <c r="C66" s="5">
        <v>112</v>
      </c>
      <c r="D66" s="4">
        <v>40.24</v>
      </c>
      <c r="E66" s="4">
        <v>16.91</v>
      </c>
      <c r="F66" s="4">
        <f t="shared" ref="F66:F97" si="10">D66+E66</f>
        <v>57.150000000000006</v>
      </c>
      <c r="G66" s="4">
        <v>55.05</v>
      </c>
      <c r="H66" s="4">
        <f t="shared" ref="H66:H97" si="11">F66-G66</f>
        <v>2.1000000000000085</v>
      </c>
      <c r="I66" s="4">
        <f t="shared" ref="I66:I97" si="12">G66-D66</f>
        <v>14.809999999999995</v>
      </c>
      <c r="J66" s="4">
        <f t="shared" ref="J66:J97" si="13">H66/I66*100</f>
        <v>14.179608372721198</v>
      </c>
      <c r="K66" s="4">
        <f t="shared" ref="K66:K97" si="14">B66*100/(100+J66)</f>
        <v>8.7668894145476006</v>
      </c>
      <c r="L66" s="5">
        <v>40</v>
      </c>
    </row>
    <row r="67" spans="1:12" ht="15.75">
      <c r="A67" s="3" t="s">
        <v>47</v>
      </c>
      <c r="B67" s="4">
        <v>11.58</v>
      </c>
      <c r="C67" s="5">
        <v>119</v>
      </c>
      <c r="D67" s="4">
        <v>39.79</v>
      </c>
      <c r="E67" s="4">
        <v>31.28</v>
      </c>
      <c r="F67" s="4">
        <f t="shared" si="10"/>
        <v>71.069999999999993</v>
      </c>
      <c r="G67" s="4">
        <v>66.88</v>
      </c>
      <c r="H67" s="4">
        <f t="shared" si="11"/>
        <v>4.1899999999999977</v>
      </c>
      <c r="I67" s="4">
        <f t="shared" si="12"/>
        <v>27.089999999999996</v>
      </c>
      <c r="J67" s="4">
        <f t="shared" si="13"/>
        <v>15.466961978589881</v>
      </c>
      <c r="K67" s="4">
        <f t="shared" si="14"/>
        <v>10.028842710997443</v>
      </c>
      <c r="L67" s="5">
        <v>40</v>
      </c>
    </row>
    <row r="68" spans="1:12" ht="15.75">
      <c r="A68" s="3" t="s">
        <v>58</v>
      </c>
      <c r="B68" s="4">
        <v>10.64</v>
      </c>
      <c r="C68" s="5">
        <v>28</v>
      </c>
      <c r="D68" s="4">
        <v>46.89</v>
      </c>
      <c r="E68" s="4">
        <v>20.58</v>
      </c>
      <c r="F68" s="4">
        <f t="shared" si="10"/>
        <v>67.47</v>
      </c>
      <c r="G68" s="4">
        <v>64.75</v>
      </c>
      <c r="H68" s="4">
        <f t="shared" si="11"/>
        <v>2.7199999999999989</v>
      </c>
      <c r="I68" s="4">
        <f t="shared" si="12"/>
        <v>17.86</v>
      </c>
      <c r="J68" s="4">
        <f t="shared" si="13"/>
        <v>15.229563269876815</v>
      </c>
      <c r="K68" s="4">
        <f t="shared" si="14"/>
        <v>9.2337414965986397</v>
      </c>
      <c r="L68" s="5">
        <v>40</v>
      </c>
    </row>
    <row r="69" spans="1:12" ht="15.75">
      <c r="A69" s="3" t="s">
        <v>59</v>
      </c>
      <c r="B69" s="4">
        <v>11.01</v>
      </c>
      <c r="C69" s="5">
        <v>114</v>
      </c>
      <c r="D69" s="4">
        <v>39.229999999999997</v>
      </c>
      <c r="E69" s="4">
        <v>15.43</v>
      </c>
      <c r="F69" s="4">
        <f t="shared" si="10"/>
        <v>54.66</v>
      </c>
      <c r="G69" s="4">
        <v>52.51</v>
      </c>
      <c r="H69" s="4">
        <f t="shared" si="11"/>
        <v>2.1499999999999986</v>
      </c>
      <c r="I69" s="4">
        <f t="shared" si="12"/>
        <v>13.280000000000001</v>
      </c>
      <c r="J69" s="4">
        <f t="shared" si="13"/>
        <v>16.189759036144565</v>
      </c>
      <c r="K69" s="4">
        <f t="shared" si="14"/>
        <v>9.4758781594296835</v>
      </c>
      <c r="L69" s="5">
        <v>40</v>
      </c>
    </row>
    <row r="70" spans="1:12" ht="15.75">
      <c r="A70" s="3" t="s">
        <v>42</v>
      </c>
      <c r="B70" s="4">
        <v>10.42</v>
      </c>
      <c r="C70" s="5">
        <v>33</v>
      </c>
      <c r="D70" s="4">
        <v>46.5</v>
      </c>
      <c r="E70" s="4">
        <v>14.66</v>
      </c>
      <c r="F70" s="4">
        <f t="shared" si="10"/>
        <v>61.16</v>
      </c>
      <c r="G70" s="4">
        <v>59.19</v>
      </c>
      <c r="H70" s="4">
        <f t="shared" si="11"/>
        <v>1.9699999999999989</v>
      </c>
      <c r="I70" s="4">
        <f t="shared" si="12"/>
        <v>12.689999999999998</v>
      </c>
      <c r="J70" s="4">
        <f t="shared" si="13"/>
        <v>15.524034672970838</v>
      </c>
      <c r="K70" s="4">
        <f t="shared" si="14"/>
        <v>9.0197680763983623</v>
      </c>
      <c r="L70" s="5">
        <v>40</v>
      </c>
    </row>
    <row r="71" spans="1:12" ht="15.75">
      <c r="A71" s="3" t="s">
        <v>43</v>
      </c>
      <c r="B71" s="4">
        <v>10.6</v>
      </c>
      <c r="C71" s="5">
        <v>34</v>
      </c>
      <c r="D71" s="4">
        <v>46.87</v>
      </c>
      <c r="E71" s="4">
        <v>16.84</v>
      </c>
      <c r="F71" s="4">
        <f t="shared" si="10"/>
        <v>63.709999999999994</v>
      </c>
      <c r="G71" s="4">
        <v>61.21</v>
      </c>
      <c r="H71" s="4">
        <f t="shared" si="11"/>
        <v>2.4999999999999929</v>
      </c>
      <c r="I71" s="4">
        <f t="shared" si="12"/>
        <v>14.340000000000003</v>
      </c>
      <c r="J71" s="4">
        <f t="shared" si="13"/>
        <v>17.433751743375119</v>
      </c>
      <c r="K71" s="4">
        <f t="shared" si="14"/>
        <v>9.0263657957244696</v>
      </c>
      <c r="L71" s="5">
        <v>40</v>
      </c>
    </row>
    <row r="72" spans="1:12" ht="15.75">
      <c r="A72" s="3" t="s">
        <v>50</v>
      </c>
      <c r="B72" s="4">
        <v>11.88</v>
      </c>
      <c r="C72" s="5">
        <v>116</v>
      </c>
      <c r="D72" s="4">
        <v>47.83</v>
      </c>
      <c r="E72" s="4">
        <v>23.26</v>
      </c>
      <c r="F72" s="4">
        <f t="shared" si="10"/>
        <v>71.09</v>
      </c>
      <c r="G72" s="4">
        <v>68.040000000000006</v>
      </c>
      <c r="H72" s="4">
        <f t="shared" si="11"/>
        <v>3.0499999999999972</v>
      </c>
      <c r="I72" s="4">
        <f t="shared" si="12"/>
        <v>20.210000000000008</v>
      </c>
      <c r="J72" s="4">
        <f t="shared" si="13"/>
        <v>15.091538842157329</v>
      </c>
      <c r="K72" s="4">
        <f t="shared" si="14"/>
        <v>10.322218400687877</v>
      </c>
      <c r="L72" s="5">
        <v>40</v>
      </c>
    </row>
    <row r="73" spans="1:12" ht="15.75">
      <c r="A73" s="3" t="s">
        <v>51</v>
      </c>
      <c r="B73" s="4">
        <v>12.76</v>
      </c>
      <c r="C73" s="5">
        <v>127</v>
      </c>
      <c r="D73" s="4">
        <v>38.590000000000003</v>
      </c>
      <c r="E73" s="4">
        <v>26.61</v>
      </c>
      <c r="F73" s="4">
        <f t="shared" si="10"/>
        <v>65.2</v>
      </c>
      <c r="G73" s="4">
        <v>61.85</v>
      </c>
      <c r="H73" s="4">
        <f t="shared" si="11"/>
        <v>3.3500000000000014</v>
      </c>
      <c r="I73" s="4">
        <f t="shared" si="12"/>
        <v>23.259999999999998</v>
      </c>
      <c r="J73" s="4">
        <f t="shared" si="13"/>
        <v>14.402407566638011</v>
      </c>
      <c r="K73" s="4">
        <f t="shared" si="14"/>
        <v>11.153611424276589</v>
      </c>
      <c r="L73" s="5">
        <v>40</v>
      </c>
    </row>
    <row r="74" spans="1:12" ht="15.75">
      <c r="A74" s="3" t="s">
        <v>81</v>
      </c>
      <c r="B74" s="4">
        <v>10.09</v>
      </c>
      <c r="C74" s="5">
        <v>37</v>
      </c>
      <c r="D74" s="4">
        <v>40.299999999999997</v>
      </c>
      <c r="E74" s="4">
        <v>24.39</v>
      </c>
      <c r="F74" s="4">
        <f t="shared" si="10"/>
        <v>64.69</v>
      </c>
      <c r="G74" s="4">
        <v>60.72</v>
      </c>
      <c r="H74" s="4">
        <f t="shared" si="11"/>
        <v>3.9699999999999989</v>
      </c>
      <c r="I74" s="4">
        <f t="shared" si="12"/>
        <v>20.420000000000002</v>
      </c>
      <c r="J74" s="4">
        <f t="shared" si="13"/>
        <v>19.441723800195877</v>
      </c>
      <c r="K74" s="4">
        <f t="shared" si="14"/>
        <v>8.4476342763427645</v>
      </c>
      <c r="L74" s="5">
        <v>40</v>
      </c>
    </row>
    <row r="75" spans="1:12" ht="15.75">
      <c r="A75" s="3" t="s">
        <v>82</v>
      </c>
      <c r="B75" s="4">
        <v>11.41</v>
      </c>
      <c r="C75" s="5">
        <v>201</v>
      </c>
      <c r="D75" s="4">
        <v>38.700000000000003</v>
      </c>
      <c r="E75" s="4">
        <v>10.82</v>
      </c>
      <c r="F75" s="4">
        <f t="shared" si="10"/>
        <v>49.52</v>
      </c>
      <c r="G75" s="4">
        <v>47.64</v>
      </c>
      <c r="H75" s="4">
        <f t="shared" si="11"/>
        <v>1.8800000000000026</v>
      </c>
      <c r="I75" s="4">
        <f t="shared" si="12"/>
        <v>8.9399999999999977</v>
      </c>
      <c r="J75" s="4">
        <f t="shared" si="13"/>
        <v>21.02908277404925</v>
      </c>
      <c r="K75" s="4">
        <f t="shared" si="14"/>
        <v>9.427486136783731</v>
      </c>
      <c r="L75" s="5">
        <v>40</v>
      </c>
    </row>
    <row r="76" spans="1:12" ht="15.75">
      <c r="A76" s="3" t="s">
        <v>85</v>
      </c>
      <c r="B76" s="4">
        <v>11.77</v>
      </c>
      <c r="C76" s="5">
        <v>202</v>
      </c>
      <c r="D76" s="4">
        <v>39.549999999999997</v>
      </c>
      <c r="E76" s="4">
        <v>21.01</v>
      </c>
      <c r="F76" s="4">
        <f t="shared" si="10"/>
        <v>60.56</v>
      </c>
      <c r="G76" s="4">
        <v>57.05</v>
      </c>
      <c r="H76" s="4">
        <f t="shared" si="11"/>
        <v>3.5100000000000051</v>
      </c>
      <c r="I76" s="4">
        <f t="shared" si="12"/>
        <v>17.5</v>
      </c>
      <c r="J76" s="4">
        <f t="shared" si="13"/>
        <v>20.057142857142889</v>
      </c>
      <c r="K76" s="4">
        <f t="shared" si="14"/>
        <v>9.8036649214659661</v>
      </c>
      <c r="L76" s="5">
        <v>40</v>
      </c>
    </row>
    <row r="77" spans="1:12" ht="15.75">
      <c r="A77" s="3" t="s">
        <v>86</v>
      </c>
      <c r="B77" s="4">
        <v>11.47</v>
      </c>
      <c r="C77" s="5">
        <v>122</v>
      </c>
      <c r="D77" s="4">
        <v>47.97</v>
      </c>
      <c r="E77" s="4">
        <v>15</v>
      </c>
      <c r="F77" s="4">
        <f t="shared" si="10"/>
        <v>62.97</v>
      </c>
      <c r="G77" s="4">
        <v>60.36</v>
      </c>
      <c r="H77" s="4">
        <f t="shared" si="11"/>
        <v>2.6099999999999994</v>
      </c>
      <c r="I77" s="4">
        <f t="shared" si="12"/>
        <v>12.39</v>
      </c>
      <c r="J77" s="4">
        <f t="shared" si="13"/>
        <v>21.065375302663433</v>
      </c>
      <c r="K77" s="4">
        <f t="shared" si="14"/>
        <v>9.4742200000000008</v>
      </c>
      <c r="L77" s="5">
        <v>40</v>
      </c>
    </row>
    <row r="78" spans="1:12" ht="15.75">
      <c r="A78" s="3" t="s">
        <v>103</v>
      </c>
      <c r="B78" s="4">
        <v>10.61</v>
      </c>
      <c r="C78" s="5">
        <v>163</v>
      </c>
      <c r="D78" s="4">
        <v>47.47</v>
      </c>
      <c r="E78" s="4">
        <v>13.98</v>
      </c>
      <c r="F78" s="4">
        <f t="shared" si="10"/>
        <v>61.45</v>
      </c>
      <c r="G78" s="4">
        <v>59</v>
      </c>
      <c r="H78" s="4">
        <f t="shared" si="11"/>
        <v>2.4500000000000028</v>
      </c>
      <c r="I78" s="4">
        <f t="shared" si="12"/>
        <v>11.530000000000001</v>
      </c>
      <c r="J78" s="4">
        <f t="shared" si="13"/>
        <v>21.248915871639223</v>
      </c>
      <c r="K78" s="4">
        <f t="shared" si="14"/>
        <v>8.7505937052932747</v>
      </c>
      <c r="L78" s="5">
        <v>40</v>
      </c>
    </row>
    <row r="79" spans="1:12" ht="15.75">
      <c r="A79" s="3" t="s">
        <v>104</v>
      </c>
      <c r="B79" s="4">
        <v>10.18</v>
      </c>
      <c r="C79" s="5">
        <v>140</v>
      </c>
      <c r="D79" s="4">
        <v>47.5</v>
      </c>
      <c r="E79" s="4">
        <v>20.77</v>
      </c>
      <c r="F79" s="4">
        <f t="shared" si="10"/>
        <v>68.27</v>
      </c>
      <c r="G79" s="4">
        <v>64.739999999999995</v>
      </c>
      <c r="H79" s="4">
        <f t="shared" si="11"/>
        <v>3.5300000000000011</v>
      </c>
      <c r="I79" s="4">
        <f t="shared" si="12"/>
        <v>17.239999999999995</v>
      </c>
      <c r="J79" s="4">
        <f t="shared" si="13"/>
        <v>20.475638051044097</v>
      </c>
      <c r="K79" s="4">
        <f t="shared" si="14"/>
        <v>8.4498411169956658</v>
      </c>
      <c r="L79" s="5">
        <v>40</v>
      </c>
    </row>
    <row r="80" spans="1:12" ht="15.75">
      <c r="A80" s="3" t="s">
        <v>107</v>
      </c>
      <c r="B80" s="4">
        <v>11.24</v>
      </c>
      <c r="C80" s="5">
        <v>193</v>
      </c>
      <c r="D80" s="4">
        <v>46.59</v>
      </c>
      <c r="E80" s="4">
        <v>15.35</v>
      </c>
      <c r="F80" s="4">
        <f t="shared" si="10"/>
        <v>61.940000000000005</v>
      </c>
      <c r="G80" s="4">
        <v>59.65</v>
      </c>
      <c r="H80" s="4">
        <f t="shared" si="11"/>
        <v>2.2900000000000063</v>
      </c>
      <c r="I80" s="4">
        <f t="shared" si="12"/>
        <v>13.059999999999995</v>
      </c>
      <c r="J80" s="4">
        <f t="shared" si="13"/>
        <v>17.534456355283361</v>
      </c>
      <c r="K80" s="4">
        <f t="shared" si="14"/>
        <v>9.5631530944625354</v>
      </c>
      <c r="L80" s="5">
        <v>40</v>
      </c>
    </row>
    <row r="81" spans="1:12" ht="15.75">
      <c r="A81" s="3" t="s">
        <v>108</v>
      </c>
      <c r="B81" s="4">
        <v>10.87</v>
      </c>
      <c r="C81" s="5">
        <v>111</v>
      </c>
      <c r="D81" s="4">
        <v>46.96</v>
      </c>
      <c r="E81" s="4">
        <v>20.47</v>
      </c>
      <c r="F81" s="4">
        <f t="shared" si="10"/>
        <v>67.430000000000007</v>
      </c>
      <c r="G81" s="4">
        <v>63.81</v>
      </c>
      <c r="H81" s="4">
        <f t="shared" si="11"/>
        <v>3.6200000000000045</v>
      </c>
      <c r="I81" s="4">
        <f t="shared" si="12"/>
        <v>16.850000000000001</v>
      </c>
      <c r="J81" s="4">
        <f t="shared" si="13"/>
        <v>21.483679525222577</v>
      </c>
      <c r="K81" s="4">
        <f t="shared" si="14"/>
        <v>8.9477039570102566</v>
      </c>
      <c r="L81" s="5">
        <v>40</v>
      </c>
    </row>
    <row r="82" spans="1:12" ht="15.75">
      <c r="A82" s="3" t="s">
        <v>89</v>
      </c>
      <c r="B82" s="4">
        <v>11.74</v>
      </c>
      <c r="C82" s="5">
        <v>126</v>
      </c>
      <c r="D82" s="4">
        <v>39.450000000000003</v>
      </c>
      <c r="E82" s="4">
        <v>22.98</v>
      </c>
      <c r="F82" s="4">
        <f t="shared" si="10"/>
        <v>62.430000000000007</v>
      </c>
      <c r="G82" s="4">
        <v>58.7</v>
      </c>
      <c r="H82" s="4">
        <f t="shared" si="11"/>
        <v>3.730000000000004</v>
      </c>
      <c r="I82" s="4">
        <f t="shared" si="12"/>
        <v>19.25</v>
      </c>
      <c r="J82" s="4">
        <f t="shared" si="13"/>
        <v>19.376623376623396</v>
      </c>
      <c r="K82" s="4">
        <f t="shared" si="14"/>
        <v>9.8344212358572651</v>
      </c>
      <c r="L82" s="5">
        <v>40</v>
      </c>
    </row>
    <row r="83" spans="1:12" ht="15.75">
      <c r="A83" s="3" t="s">
        <v>90</v>
      </c>
      <c r="B83" s="4">
        <v>10.64</v>
      </c>
      <c r="C83" s="5">
        <v>117</v>
      </c>
      <c r="D83" s="4">
        <v>39.39</v>
      </c>
      <c r="E83" s="4">
        <v>15.07</v>
      </c>
      <c r="F83" s="4">
        <f t="shared" si="10"/>
        <v>54.46</v>
      </c>
      <c r="G83" s="4">
        <v>51.93</v>
      </c>
      <c r="H83" s="4">
        <f t="shared" si="11"/>
        <v>2.5300000000000011</v>
      </c>
      <c r="I83" s="4">
        <f t="shared" si="12"/>
        <v>12.54</v>
      </c>
      <c r="J83" s="4">
        <f t="shared" si="13"/>
        <v>20.175438596491237</v>
      </c>
      <c r="K83" s="4">
        <f t="shared" si="14"/>
        <v>8.8537226277372252</v>
      </c>
      <c r="L83" s="5">
        <v>40</v>
      </c>
    </row>
    <row r="84" spans="1:12" ht="15.75">
      <c r="A84" s="3" t="s">
        <v>73</v>
      </c>
      <c r="B84" s="4">
        <v>11.78</v>
      </c>
      <c r="C84" s="5">
        <v>123</v>
      </c>
      <c r="D84" s="4">
        <v>47.53</v>
      </c>
      <c r="E84" s="4">
        <v>23.89</v>
      </c>
      <c r="F84" s="4">
        <f t="shared" si="10"/>
        <v>71.42</v>
      </c>
      <c r="G84" s="4">
        <v>67.680000000000007</v>
      </c>
      <c r="H84" s="4">
        <f t="shared" si="11"/>
        <v>3.7399999999999949</v>
      </c>
      <c r="I84" s="4">
        <f t="shared" si="12"/>
        <v>20.150000000000006</v>
      </c>
      <c r="J84" s="4">
        <f t="shared" si="13"/>
        <v>18.560794044664984</v>
      </c>
      <c r="K84" s="4">
        <f t="shared" si="14"/>
        <v>9.9358308915864395</v>
      </c>
      <c r="L84" s="5">
        <v>40</v>
      </c>
    </row>
    <row r="85" spans="1:12" ht="15.75">
      <c r="A85" s="3" t="s">
        <v>74</v>
      </c>
      <c r="B85" s="4">
        <v>11.23</v>
      </c>
      <c r="C85" s="5">
        <v>42</v>
      </c>
      <c r="D85" s="4">
        <v>46.76</v>
      </c>
      <c r="E85" s="4">
        <v>15.29</v>
      </c>
      <c r="F85" s="4">
        <f t="shared" si="10"/>
        <v>62.05</v>
      </c>
      <c r="G85" s="4">
        <v>59.46</v>
      </c>
      <c r="H85" s="4">
        <f t="shared" si="11"/>
        <v>2.5899999999999963</v>
      </c>
      <c r="I85" s="4">
        <f t="shared" si="12"/>
        <v>12.700000000000003</v>
      </c>
      <c r="J85" s="4">
        <f t="shared" si="13"/>
        <v>20.393700787401542</v>
      </c>
      <c r="K85" s="4">
        <f t="shared" si="14"/>
        <v>9.3277305428384594</v>
      </c>
      <c r="L85" s="5">
        <v>40</v>
      </c>
    </row>
    <row r="86" spans="1:12" ht="15.75">
      <c r="A86" s="3" t="s">
        <v>105</v>
      </c>
      <c r="B86" s="4">
        <v>10.73</v>
      </c>
      <c r="C86" s="5">
        <v>185</v>
      </c>
      <c r="D86" s="4">
        <v>47.62</v>
      </c>
      <c r="E86" s="4">
        <v>20.260000000000002</v>
      </c>
      <c r="F86" s="4">
        <f t="shared" si="10"/>
        <v>67.88</v>
      </c>
      <c r="G86" s="4">
        <v>64.67</v>
      </c>
      <c r="H86" s="4">
        <f t="shared" si="11"/>
        <v>3.2099999999999937</v>
      </c>
      <c r="I86" s="4">
        <f t="shared" si="12"/>
        <v>17.050000000000004</v>
      </c>
      <c r="J86" s="4">
        <f t="shared" si="13"/>
        <v>18.826979472140721</v>
      </c>
      <c r="K86" s="4">
        <f t="shared" si="14"/>
        <v>9.0299358341559763</v>
      </c>
      <c r="L86" s="5">
        <v>40</v>
      </c>
    </row>
    <row r="87" spans="1:12" ht="15.75">
      <c r="A87" s="3" t="s">
        <v>106</v>
      </c>
      <c r="B87" s="4">
        <v>11.64</v>
      </c>
      <c r="C87" s="5">
        <v>139</v>
      </c>
      <c r="D87" s="4">
        <v>40.67</v>
      </c>
      <c r="E87" s="4">
        <v>17.670000000000002</v>
      </c>
      <c r="F87" s="4">
        <f t="shared" si="10"/>
        <v>58.34</v>
      </c>
      <c r="G87" s="4">
        <v>55.23</v>
      </c>
      <c r="H87" s="4">
        <f t="shared" si="11"/>
        <v>3.1100000000000065</v>
      </c>
      <c r="I87" s="4">
        <f t="shared" si="12"/>
        <v>14.559999999999995</v>
      </c>
      <c r="J87" s="4">
        <f t="shared" si="13"/>
        <v>21.359890109890163</v>
      </c>
      <c r="K87" s="4">
        <f t="shared" si="14"/>
        <v>9.5913073005093334</v>
      </c>
      <c r="L87" s="5">
        <v>40</v>
      </c>
    </row>
    <row r="88" spans="1:12" ht="15.75">
      <c r="A88" s="3" t="s">
        <v>75</v>
      </c>
      <c r="B88" s="4">
        <v>10.59</v>
      </c>
      <c r="C88" s="5">
        <v>186</v>
      </c>
      <c r="D88" s="4">
        <v>39.130000000000003</v>
      </c>
      <c r="E88" s="4">
        <v>17.07</v>
      </c>
      <c r="F88" s="4">
        <f t="shared" si="10"/>
        <v>56.2</v>
      </c>
      <c r="G88" s="4">
        <v>53.52</v>
      </c>
      <c r="H88" s="4">
        <f t="shared" si="11"/>
        <v>2.6799999999999997</v>
      </c>
      <c r="I88" s="4">
        <f t="shared" si="12"/>
        <v>14.39</v>
      </c>
      <c r="J88" s="4">
        <f t="shared" si="13"/>
        <v>18.624044475330088</v>
      </c>
      <c r="K88" s="4">
        <f t="shared" si="14"/>
        <v>8.9273637961335677</v>
      </c>
      <c r="L88" s="5">
        <v>40</v>
      </c>
    </row>
    <row r="89" spans="1:12" ht="15.75">
      <c r="A89" s="3" t="s">
        <v>76</v>
      </c>
      <c r="B89" s="4">
        <v>10.72</v>
      </c>
      <c r="C89" s="5">
        <v>129</v>
      </c>
      <c r="D89" s="4">
        <v>48.09</v>
      </c>
      <c r="E89" s="4">
        <v>18.57</v>
      </c>
      <c r="F89" s="4">
        <f t="shared" si="10"/>
        <v>66.66</v>
      </c>
      <c r="G89" s="4">
        <v>63.39</v>
      </c>
      <c r="H89" s="4">
        <f t="shared" si="11"/>
        <v>3.269999999999996</v>
      </c>
      <c r="I89" s="4">
        <f t="shared" si="12"/>
        <v>15.299999999999997</v>
      </c>
      <c r="J89" s="4">
        <f t="shared" si="13"/>
        <v>21.37254901960782</v>
      </c>
      <c r="K89" s="4">
        <f t="shared" si="14"/>
        <v>8.8323101777059794</v>
      </c>
      <c r="L89" s="5">
        <v>40</v>
      </c>
    </row>
    <row r="90" spans="1:12" ht="15.75">
      <c r="A90" s="3" t="s">
        <v>97</v>
      </c>
      <c r="B90" s="4">
        <v>11.64</v>
      </c>
      <c r="C90" s="5">
        <v>168</v>
      </c>
      <c r="D90" s="4">
        <v>39.89</v>
      </c>
      <c r="E90" s="4">
        <v>18.100000000000001</v>
      </c>
      <c r="F90" s="4">
        <f t="shared" si="10"/>
        <v>57.99</v>
      </c>
      <c r="G90" s="4">
        <v>55.25</v>
      </c>
      <c r="H90" s="4">
        <f t="shared" si="11"/>
        <v>2.740000000000002</v>
      </c>
      <c r="I90" s="4">
        <f t="shared" si="12"/>
        <v>15.36</v>
      </c>
      <c r="J90" s="4">
        <f t="shared" si="13"/>
        <v>17.838541666666679</v>
      </c>
      <c r="K90" s="4">
        <f t="shared" si="14"/>
        <v>9.8779226519336998</v>
      </c>
      <c r="L90" s="5">
        <v>40</v>
      </c>
    </row>
    <row r="91" spans="1:12" ht="15.75">
      <c r="A91" s="3" t="s">
        <v>98</v>
      </c>
      <c r="B91" s="4">
        <v>10.36</v>
      </c>
      <c r="C91" s="5">
        <v>58</v>
      </c>
      <c r="D91" s="4">
        <v>40.33</v>
      </c>
      <c r="E91" s="4">
        <v>17.149999999999999</v>
      </c>
      <c r="F91" s="4">
        <f t="shared" si="10"/>
        <v>57.48</v>
      </c>
      <c r="G91" s="4">
        <v>54.53</v>
      </c>
      <c r="H91" s="4">
        <f t="shared" si="11"/>
        <v>2.9499999999999957</v>
      </c>
      <c r="I91" s="4">
        <f t="shared" si="12"/>
        <v>14.200000000000003</v>
      </c>
      <c r="J91" s="4">
        <f t="shared" si="13"/>
        <v>20.774647887323912</v>
      </c>
      <c r="K91" s="4">
        <f t="shared" si="14"/>
        <v>8.5779591836734728</v>
      </c>
      <c r="L91" s="5">
        <v>40</v>
      </c>
    </row>
    <row r="92" spans="1:12" ht="15.75">
      <c r="A92" s="3" t="s">
        <v>77</v>
      </c>
      <c r="B92" s="4">
        <v>11.51</v>
      </c>
      <c r="C92" s="5">
        <v>26</v>
      </c>
      <c r="D92" s="4">
        <v>48.52</v>
      </c>
      <c r="E92" s="4">
        <v>24.26</v>
      </c>
      <c r="F92" s="4">
        <f t="shared" si="10"/>
        <v>72.78</v>
      </c>
      <c r="G92" s="4">
        <v>68.400000000000006</v>
      </c>
      <c r="H92" s="4">
        <f t="shared" si="11"/>
        <v>4.3799999999999955</v>
      </c>
      <c r="I92" s="4">
        <f t="shared" si="12"/>
        <v>19.880000000000003</v>
      </c>
      <c r="J92" s="4">
        <f t="shared" si="13"/>
        <v>22.032193158953696</v>
      </c>
      <c r="K92" s="4">
        <f t="shared" si="14"/>
        <v>9.4319373454245685</v>
      </c>
      <c r="L92" s="5">
        <v>40</v>
      </c>
    </row>
    <row r="93" spans="1:12" ht="15.75">
      <c r="A93" s="3" t="s">
        <v>78</v>
      </c>
      <c r="B93" s="4">
        <v>11.83</v>
      </c>
      <c r="C93" s="5">
        <v>130</v>
      </c>
      <c r="D93" s="4">
        <v>39.229999999999997</v>
      </c>
      <c r="E93" s="4">
        <v>22.61</v>
      </c>
      <c r="F93" s="4">
        <f t="shared" si="10"/>
        <v>61.839999999999996</v>
      </c>
      <c r="G93" s="4">
        <v>57.96</v>
      </c>
      <c r="H93" s="4">
        <f t="shared" si="11"/>
        <v>3.8799999999999955</v>
      </c>
      <c r="I93" s="4">
        <f t="shared" si="12"/>
        <v>18.730000000000004</v>
      </c>
      <c r="J93" s="4">
        <f t="shared" si="13"/>
        <v>20.715429791777868</v>
      </c>
      <c r="K93" s="4">
        <f t="shared" si="14"/>
        <v>9.7999071207430362</v>
      </c>
      <c r="L93" s="5">
        <v>40</v>
      </c>
    </row>
    <row r="94" spans="1:12" ht="15.75">
      <c r="A94" s="3" t="s">
        <v>83</v>
      </c>
      <c r="B94" s="4">
        <v>10.17</v>
      </c>
      <c r="C94" s="5">
        <v>148</v>
      </c>
      <c r="D94" s="4">
        <v>39.26</v>
      </c>
      <c r="E94" s="4">
        <v>24.73</v>
      </c>
      <c r="F94" s="4">
        <f t="shared" si="10"/>
        <v>63.989999999999995</v>
      </c>
      <c r="G94" s="4">
        <v>60</v>
      </c>
      <c r="H94" s="4">
        <f t="shared" si="11"/>
        <v>3.9899999999999949</v>
      </c>
      <c r="I94" s="4">
        <f t="shared" si="12"/>
        <v>20.740000000000002</v>
      </c>
      <c r="J94" s="4">
        <f t="shared" si="13"/>
        <v>19.238187078109906</v>
      </c>
      <c r="K94" s="4">
        <f t="shared" si="14"/>
        <v>8.5291467852810374</v>
      </c>
      <c r="L94" s="5">
        <v>40</v>
      </c>
    </row>
    <row r="95" spans="1:12" ht="15.75">
      <c r="A95" s="3" t="s">
        <v>84</v>
      </c>
      <c r="B95" s="4">
        <v>10.49</v>
      </c>
      <c r="C95" s="5">
        <v>121</v>
      </c>
      <c r="D95" s="4">
        <v>39.270000000000003</v>
      </c>
      <c r="E95" s="4">
        <v>15.28</v>
      </c>
      <c r="F95" s="4">
        <f t="shared" si="10"/>
        <v>54.550000000000004</v>
      </c>
      <c r="G95" s="4">
        <v>51.95</v>
      </c>
      <c r="H95" s="4">
        <f t="shared" si="11"/>
        <v>2.6000000000000014</v>
      </c>
      <c r="I95" s="4">
        <f t="shared" si="12"/>
        <v>12.68</v>
      </c>
      <c r="J95" s="4">
        <f t="shared" si="13"/>
        <v>20.504731861198749</v>
      </c>
      <c r="K95" s="4">
        <f t="shared" si="14"/>
        <v>8.705052356020941</v>
      </c>
      <c r="L95" s="5">
        <v>40</v>
      </c>
    </row>
    <row r="96" spans="1:12" ht="15.75">
      <c r="A96" s="3" t="s">
        <v>95</v>
      </c>
      <c r="B96" s="4">
        <v>10.17</v>
      </c>
      <c r="C96" s="5">
        <v>132</v>
      </c>
      <c r="D96" s="4">
        <v>46.89</v>
      </c>
      <c r="E96" s="4">
        <v>14.03</v>
      </c>
      <c r="F96" s="4">
        <f t="shared" si="10"/>
        <v>60.92</v>
      </c>
      <c r="G96" s="4">
        <v>58.69</v>
      </c>
      <c r="H96" s="4">
        <f t="shared" si="11"/>
        <v>2.230000000000004</v>
      </c>
      <c r="I96" s="4">
        <f t="shared" si="12"/>
        <v>11.799999999999997</v>
      </c>
      <c r="J96" s="4">
        <f t="shared" si="13"/>
        <v>18.8983050847458</v>
      </c>
      <c r="K96" s="4">
        <f t="shared" si="14"/>
        <v>8.5535281539558063</v>
      </c>
      <c r="L96" s="5">
        <v>40</v>
      </c>
    </row>
    <row r="97" spans="1:12" ht="15.75">
      <c r="A97" s="3" t="s">
        <v>96</v>
      </c>
      <c r="B97" s="4">
        <v>10.23</v>
      </c>
      <c r="C97" s="5">
        <v>133</v>
      </c>
      <c r="D97" s="4">
        <v>39.950000000000003</v>
      </c>
      <c r="E97" s="4">
        <v>18.649999999999999</v>
      </c>
      <c r="F97" s="4">
        <f t="shared" si="10"/>
        <v>58.6</v>
      </c>
      <c r="G97" s="4">
        <v>55.5</v>
      </c>
      <c r="H97" s="4">
        <f t="shared" si="11"/>
        <v>3.1000000000000014</v>
      </c>
      <c r="I97" s="4">
        <f t="shared" si="12"/>
        <v>15.549999999999997</v>
      </c>
      <c r="J97" s="4">
        <f t="shared" si="13"/>
        <v>19.935691318327986</v>
      </c>
      <c r="K97" s="4">
        <f t="shared" si="14"/>
        <v>8.5295710455764073</v>
      </c>
      <c r="L97" s="5">
        <v>40</v>
      </c>
    </row>
    <row r="98" spans="1:12" ht="15.75">
      <c r="A98" s="3" t="s">
        <v>87</v>
      </c>
      <c r="B98" s="4">
        <v>10.59</v>
      </c>
      <c r="C98" s="5">
        <v>96</v>
      </c>
      <c r="D98" s="4">
        <v>36.619999999999997</v>
      </c>
      <c r="E98" s="4">
        <v>15.79</v>
      </c>
      <c r="F98" s="4">
        <f t="shared" ref="F98:F109" si="15">D98+E98</f>
        <v>52.41</v>
      </c>
      <c r="G98" s="4">
        <v>49.96</v>
      </c>
      <c r="H98" s="4">
        <f t="shared" ref="H98:H109" si="16">F98-G98</f>
        <v>2.4499999999999957</v>
      </c>
      <c r="I98" s="4">
        <f t="shared" ref="I98:I109" si="17">G98-D98</f>
        <v>13.340000000000003</v>
      </c>
      <c r="J98" s="4">
        <f t="shared" ref="J98:J109" si="18">H98/I98*100</f>
        <v>18.365817091454236</v>
      </c>
      <c r="K98" s="4">
        <f t="shared" ref="K98:K109" si="19">B98*100/(100+J98)</f>
        <v>8.9468397720076034</v>
      </c>
      <c r="L98" s="5">
        <v>40</v>
      </c>
    </row>
    <row r="99" spans="1:12" ht="15.75">
      <c r="A99" s="3" t="s">
        <v>88</v>
      </c>
      <c r="B99" s="4">
        <v>11.47</v>
      </c>
      <c r="C99" s="5">
        <v>141</v>
      </c>
      <c r="D99" s="4">
        <v>39.72</v>
      </c>
      <c r="E99" s="4">
        <v>12.12</v>
      </c>
      <c r="F99" s="4">
        <f t="shared" si="15"/>
        <v>51.839999999999996</v>
      </c>
      <c r="G99" s="4">
        <v>49.78</v>
      </c>
      <c r="H99" s="4">
        <f t="shared" si="16"/>
        <v>2.0599999999999952</v>
      </c>
      <c r="I99" s="4">
        <f t="shared" si="17"/>
        <v>10.060000000000002</v>
      </c>
      <c r="J99" s="4">
        <f t="shared" si="18"/>
        <v>20.477137176938317</v>
      </c>
      <c r="K99" s="4">
        <f t="shared" si="19"/>
        <v>9.5204785478547898</v>
      </c>
      <c r="L99" s="5">
        <v>40</v>
      </c>
    </row>
    <row r="100" spans="1:12" ht="15.75">
      <c r="A100" s="3" t="s">
        <v>91</v>
      </c>
      <c r="B100" s="4">
        <v>10.64</v>
      </c>
      <c r="C100" s="5">
        <v>50</v>
      </c>
      <c r="D100" s="4">
        <v>47.45</v>
      </c>
      <c r="E100" s="4">
        <v>12.47</v>
      </c>
      <c r="F100" s="4">
        <f t="shared" si="15"/>
        <v>59.92</v>
      </c>
      <c r="G100" s="4">
        <v>58</v>
      </c>
      <c r="H100" s="4">
        <f t="shared" si="16"/>
        <v>1.9200000000000017</v>
      </c>
      <c r="I100" s="4">
        <f t="shared" si="17"/>
        <v>10.549999999999997</v>
      </c>
      <c r="J100" s="4">
        <f t="shared" si="18"/>
        <v>18.199052132701443</v>
      </c>
      <c r="K100" s="4">
        <f t="shared" si="19"/>
        <v>9.0017642341619872</v>
      </c>
      <c r="L100" s="5">
        <v>40</v>
      </c>
    </row>
    <row r="101" spans="1:12" ht="15.75">
      <c r="A101" s="3" t="s">
        <v>92</v>
      </c>
      <c r="B101" s="4">
        <v>11.13</v>
      </c>
      <c r="C101" s="5">
        <v>103</v>
      </c>
      <c r="D101" s="4">
        <v>49.34</v>
      </c>
      <c r="E101" s="4">
        <v>16.63</v>
      </c>
      <c r="F101" s="4">
        <f t="shared" si="15"/>
        <v>65.97</v>
      </c>
      <c r="G101" s="4">
        <v>63.28</v>
      </c>
      <c r="H101" s="4">
        <f t="shared" si="16"/>
        <v>2.6899999999999977</v>
      </c>
      <c r="I101" s="4">
        <f t="shared" si="17"/>
        <v>13.939999999999998</v>
      </c>
      <c r="J101" s="4">
        <f t="shared" si="18"/>
        <v>19.29698708751792</v>
      </c>
      <c r="K101" s="4">
        <f t="shared" si="19"/>
        <v>9.3296572459410712</v>
      </c>
      <c r="L101" s="5">
        <v>40</v>
      </c>
    </row>
    <row r="102" spans="1:12" ht="15.75">
      <c r="A102" s="3" t="s">
        <v>93</v>
      </c>
      <c r="B102" s="4">
        <v>11.05</v>
      </c>
      <c r="C102" s="5">
        <v>20</v>
      </c>
      <c r="D102" s="4">
        <v>48.59</v>
      </c>
      <c r="E102" s="4">
        <v>13.76</v>
      </c>
      <c r="F102" s="4">
        <f t="shared" si="15"/>
        <v>62.35</v>
      </c>
      <c r="G102" s="4">
        <v>59.87</v>
      </c>
      <c r="H102" s="4">
        <f t="shared" si="16"/>
        <v>2.480000000000004</v>
      </c>
      <c r="I102" s="4">
        <f t="shared" si="17"/>
        <v>11.279999999999994</v>
      </c>
      <c r="J102" s="4">
        <f t="shared" si="18"/>
        <v>21.985815602836926</v>
      </c>
      <c r="K102" s="4">
        <f t="shared" si="19"/>
        <v>9.0584302325581358</v>
      </c>
      <c r="L102" s="5">
        <v>40</v>
      </c>
    </row>
    <row r="103" spans="1:12" ht="15.75">
      <c r="A103" s="3" t="s">
        <v>94</v>
      </c>
      <c r="B103" s="4">
        <v>10.93</v>
      </c>
      <c r="C103" s="5">
        <v>203</v>
      </c>
      <c r="D103" s="4">
        <v>39.700000000000003</v>
      </c>
      <c r="E103" s="4">
        <v>18.239999999999998</v>
      </c>
      <c r="F103" s="4">
        <f t="shared" si="15"/>
        <v>57.94</v>
      </c>
      <c r="G103" s="4">
        <v>54.85</v>
      </c>
      <c r="H103" s="4">
        <f t="shared" si="16"/>
        <v>3.0899999999999963</v>
      </c>
      <c r="I103" s="4">
        <f t="shared" si="17"/>
        <v>15.149999999999999</v>
      </c>
      <c r="J103" s="4">
        <f t="shared" si="18"/>
        <v>20.396039603960372</v>
      </c>
      <c r="K103" s="4">
        <f t="shared" si="19"/>
        <v>9.0783717105263175</v>
      </c>
      <c r="L103" s="5">
        <v>40</v>
      </c>
    </row>
    <row r="104" spans="1:12" ht="15.75">
      <c r="A104" s="3" t="s">
        <v>79</v>
      </c>
      <c r="B104" s="4">
        <v>11.6</v>
      </c>
      <c r="C104" s="5">
        <v>66</v>
      </c>
      <c r="D104" s="4">
        <v>48.39</v>
      </c>
      <c r="E104" s="4">
        <v>27.49</v>
      </c>
      <c r="F104" s="4">
        <f t="shared" si="15"/>
        <v>75.88</v>
      </c>
      <c r="G104" s="4">
        <v>71.3</v>
      </c>
      <c r="H104" s="4">
        <f t="shared" si="16"/>
        <v>4.5799999999999983</v>
      </c>
      <c r="I104" s="4">
        <f t="shared" si="17"/>
        <v>22.909999999999997</v>
      </c>
      <c r="J104" s="4">
        <f t="shared" si="18"/>
        <v>19.991270187690962</v>
      </c>
      <c r="K104" s="4">
        <f t="shared" si="19"/>
        <v>9.6673699527100769</v>
      </c>
      <c r="L104" s="5">
        <v>40</v>
      </c>
    </row>
    <row r="105" spans="1:12" ht="15.75">
      <c r="A105" s="3" t="s">
        <v>80</v>
      </c>
      <c r="B105" s="4">
        <v>10.69</v>
      </c>
      <c r="C105" s="5">
        <v>204</v>
      </c>
      <c r="D105" s="4">
        <v>38.61</v>
      </c>
      <c r="E105" s="4">
        <v>22.81</v>
      </c>
      <c r="F105" s="4">
        <f t="shared" si="15"/>
        <v>61.42</v>
      </c>
      <c r="G105" s="4">
        <v>57.5</v>
      </c>
      <c r="H105" s="4">
        <f t="shared" si="16"/>
        <v>3.9200000000000017</v>
      </c>
      <c r="I105" s="4">
        <f t="shared" si="17"/>
        <v>18.89</v>
      </c>
      <c r="J105" s="4">
        <f t="shared" si="18"/>
        <v>20.751720487030184</v>
      </c>
      <c r="K105" s="4">
        <f t="shared" si="19"/>
        <v>8.852875931608942</v>
      </c>
      <c r="L105" s="5">
        <v>40</v>
      </c>
    </row>
    <row r="106" spans="1:12" ht="15.75">
      <c r="A106" s="3" t="s">
        <v>99</v>
      </c>
      <c r="B106" s="4">
        <v>11.01</v>
      </c>
      <c r="C106" s="5">
        <v>172</v>
      </c>
      <c r="D106" s="4">
        <v>39.25</v>
      </c>
      <c r="E106" s="4">
        <v>15.56</v>
      </c>
      <c r="F106" s="4">
        <f t="shared" si="15"/>
        <v>54.81</v>
      </c>
      <c r="G106" s="4">
        <v>52.16</v>
      </c>
      <c r="H106" s="4">
        <f t="shared" si="16"/>
        <v>2.6500000000000057</v>
      </c>
      <c r="I106" s="4">
        <f t="shared" si="17"/>
        <v>12.909999999999997</v>
      </c>
      <c r="J106" s="4">
        <f t="shared" si="18"/>
        <v>20.526723470178208</v>
      </c>
      <c r="K106" s="4">
        <f t="shared" si="19"/>
        <v>9.134903598971718</v>
      </c>
      <c r="L106" s="5">
        <v>40</v>
      </c>
    </row>
    <row r="107" spans="1:12" ht="15.75">
      <c r="A107" s="3" t="s">
        <v>100</v>
      </c>
      <c r="B107" s="4">
        <v>11.6</v>
      </c>
      <c r="C107" s="5">
        <v>21</v>
      </c>
      <c r="D107" s="4">
        <v>46.55</v>
      </c>
      <c r="E107" s="4">
        <v>16.75</v>
      </c>
      <c r="F107" s="4">
        <f t="shared" si="15"/>
        <v>63.3</v>
      </c>
      <c r="G107" s="4">
        <v>60.23</v>
      </c>
      <c r="H107" s="4">
        <f t="shared" si="16"/>
        <v>3.0700000000000003</v>
      </c>
      <c r="I107" s="4">
        <f t="shared" si="17"/>
        <v>13.68</v>
      </c>
      <c r="J107" s="4">
        <f t="shared" si="18"/>
        <v>22.441520467836259</v>
      </c>
      <c r="K107" s="4">
        <f t="shared" si="19"/>
        <v>9.4739104477611935</v>
      </c>
      <c r="L107" s="5">
        <v>40</v>
      </c>
    </row>
    <row r="108" spans="1:12" ht="15.75">
      <c r="A108" s="3" t="s">
        <v>101</v>
      </c>
      <c r="B108" s="4">
        <v>10.84</v>
      </c>
      <c r="C108" s="5">
        <v>145</v>
      </c>
      <c r="D108" s="4">
        <v>48.06</v>
      </c>
      <c r="E108" s="4">
        <v>14.42</v>
      </c>
      <c r="F108" s="4">
        <f t="shared" si="15"/>
        <v>62.480000000000004</v>
      </c>
      <c r="G108" s="4">
        <v>60.01</v>
      </c>
      <c r="H108" s="4">
        <f t="shared" si="16"/>
        <v>2.470000000000006</v>
      </c>
      <c r="I108" s="4">
        <f t="shared" si="17"/>
        <v>11.949999999999996</v>
      </c>
      <c r="J108" s="4">
        <f t="shared" si="18"/>
        <v>20.669456066945664</v>
      </c>
      <c r="K108" s="4">
        <f t="shared" si="19"/>
        <v>8.9832177531206625</v>
      </c>
      <c r="L108" s="5">
        <v>40</v>
      </c>
    </row>
    <row r="109" spans="1:12" ht="15.75">
      <c r="A109" s="3" t="s">
        <v>102</v>
      </c>
      <c r="B109" s="4">
        <v>10.63</v>
      </c>
      <c r="C109" s="5">
        <v>46</v>
      </c>
      <c r="D109" s="4">
        <v>48.93</v>
      </c>
      <c r="E109" s="4">
        <v>21.15</v>
      </c>
      <c r="F109" s="4">
        <f t="shared" si="15"/>
        <v>70.08</v>
      </c>
      <c r="G109" s="4">
        <v>66.069999999999993</v>
      </c>
      <c r="H109" s="4">
        <f t="shared" si="16"/>
        <v>4.0100000000000051</v>
      </c>
      <c r="I109" s="4">
        <f t="shared" si="17"/>
        <v>17.139999999999993</v>
      </c>
      <c r="J109" s="4">
        <f t="shared" si="18"/>
        <v>23.395565927654648</v>
      </c>
      <c r="K109" s="4">
        <f t="shared" si="19"/>
        <v>8.6145721040189098</v>
      </c>
      <c r="L109" s="5">
        <v>40</v>
      </c>
    </row>
  </sheetData>
  <sortState ref="A2:L109">
    <sortCondition ref="A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B9" sqref="B9"/>
    </sheetView>
  </sheetViews>
  <sheetFormatPr defaultColWidth="8.7109375" defaultRowHeight="15"/>
  <cols>
    <col min="1" max="1" width="19.85546875" style="11" customWidth="1"/>
    <col min="2" max="2" width="20.42578125" style="11" customWidth="1"/>
    <col min="3" max="3" width="18.7109375" style="11" customWidth="1"/>
    <col min="4" max="4" width="20.28515625" style="11" customWidth="1"/>
    <col min="5" max="5" width="27.42578125" style="11" customWidth="1"/>
    <col min="6" max="16384" width="8.7109375" style="11"/>
  </cols>
  <sheetData>
    <row r="1" spans="1:7" s="9" customFormat="1" ht="18.75">
      <c r="A1" s="8" t="s">
        <v>120</v>
      </c>
      <c r="B1" s="8"/>
      <c r="C1" s="8"/>
      <c r="D1" s="8"/>
      <c r="E1" s="8"/>
    </row>
    <row r="2" spans="1:7" ht="18.75">
      <c r="A2" s="10"/>
      <c r="B2" s="10"/>
      <c r="C2" s="10"/>
      <c r="D2" s="10"/>
      <c r="E2" s="10"/>
    </row>
    <row r="3" spans="1:7" s="9" customFormat="1" ht="18.75">
      <c r="A3" s="8" t="s">
        <v>121</v>
      </c>
      <c r="B3" s="8" t="s">
        <v>122</v>
      </c>
      <c r="C3" s="8" t="s">
        <v>123</v>
      </c>
      <c r="D3" s="8" t="s">
        <v>124</v>
      </c>
      <c r="E3" s="8" t="s">
        <v>125</v>
      </c>
    </row>
    <row r="4" spans="1:7" ht="18.75">
      <c r="A4" s="10" t="s">
        <v>126</v>
      </c>
      <c r="B4" s="12" t="s">
        <v>127</v>
      </c>
      <c r="C4" s="12" t="s">
        <v>128</v>
      </c>
      <c r="D4" s="12" t="s">
        <v>129</v>
      </c>
      <c r="E4" s="12" t="s">
        <v>130</v>
      </c>
    </row>
    <row r="5" spans="1:7" ht="18.75">
      <c r="A5" s="10" t="s">
        <v>131</v>
      </c>
      <c r="B5" s="10" t="s">
        <v>132</v>
      </c>
      <c r="C5" s="12" t="s">
        <v>133</v>
      </c>
      <c r="D5" s="10" t="s">
        <v>134</v>
      </c>
      <c r="E5" s="10" t="s">
        <v>135</v>
      </c>
    </row>
    <row r="6" spans="1:7" ht="18.75">
      <c r="A6" s="10" t="s">
        <v>136</v>
      </c>
      <c r="B6" s="10" t="s">
        <v>137</v>
      </c>
      <c r="C6" s="12" t="s">
        <v>138</v>
      </c>
      <c r="D6" s="10"/>
      <c r="E6" s="10" t="s">
        <v>139</v>
      </c>
    </row>
    <row r="7" spans="1:7" ht="18.75">
      <c r="A7" s="10"/>
      <c r="B7" s="10"/>
      <c r="C7" s="12" t="s">
        <v>140</v>
      </c>
      <c r="D7" s="10"/>
      <c r="E7" s="10"/>
    </row>
    <row r="8" spans="1:7" ht="18.75">
      <c r="A8" s="10"/>
      <c r="B8" s="10"/>
      <c r="C8" s="12" t="s">
        <v>141</v>
      </c>
      <c r="D8" s="10"/>
      <c r="E8" s="10"/>
    </row>
    <row r="9" spans="1:7" ht="18.75">
      <c r="A9" s="10"/>
      <c r="B9" s="10"/>
      <c r="C9" s="12" t="s">
        <v>142</v>
      </c>
      <c r="D9" s="10"/>
      <c r="E9" s="10"/>
    </row>
    <row r="10" spans="1:7">
      <c r="C10" s="13"/>
    </row>
    <row r="12" spans="1:7" ht="18.75">
      <c r="A12" s="14" t="s">
        <v>143</v>
      </c>
      <c r="B12" s="14"/>
      <c r="C12" s="14"/>
      <c r="D12" s="14"/>
      <c r="E12" s="14"/>
      <c r="F12" s="14"/>
      <c r="G12" s="14"/>
    </row>
  </sheetData>
  <mergeCells count="1">
    <mergeCell ref="A12:G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Soil samples</vt:lpstr>
      <vt:lpstr>labeling key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 Chikowo</dc:creator>
  <cp:lastModifiedBy>Agrolab1</cp:lastModifiedBy>
  <dcterms:created xsi:type="dcterms:W3CDTF">2019-12-21T10:46:56Z</dcterms:created>
  <dcterms:modified xsi:type="dcterms:W3CDTF">2020-01-24T12:23:06Z</dcterms:modified>
</cp:coreProperties>
</file>